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0.5.240.59\世界水泳\202004110100\01 世界水泳\2021 福岡\2021 開催\56 チケット\★チケット申込数\★団体購入\230328_Ticket order for NFs\"/>
    </mc:Choice>
  </mc:AlternateContent>
  <bookViews>
    <workbookView xWindow="21930" yWindow="0" windowWidth="13095" windowHeight="11280" tabRatio="929" activeTab="1"/>
  </bookViews>
  <sheets>
    <sheet name="0.Bank account info" sheetId="1" state="hidden" r:id="rId1"/>
    <sheet name="1.Order Form" sheetId="2" r:id="rId2"/>
    <sheet name="2.SWIMMING" sheetId="3" r:id="rId3"/>
    <sheet name="3.ARTISTIC SWIMMING" sheetId="4" r:id="rId4"/>
    <sheet name="4.WATER POLO" sheetId="5" r:id="rId5"/>
    <sheet name="5.DIVING" sheetId="6" r:id="rId6"/>
    <sheet name="6.HIGH DIVING" sheetId="7" r:id="rId7"/>
    <sheet name="7.OPENING CEREMONY" sheetId="8" state="hidden" r:id="rId8"/>
    <sheet name="プルダウン用" sheetId="9" state="hidden" r:id="rId9"/>
  </sheets>
  <definedNames>
    <definedName name="_xlnm.Print_Area" localSheetId="1">'1.Order Form'!$A$1:$L$86</definedName>
    <definedName name="_xlnm.Print_Area" localSheetId="2">'2.SWIMMING'!$A$1:$G$108</definedName>
    <definedName name="_xlnm.Print_Area" localSheetId="3">'3.ARTISTIC SWIMMING'!$A$1:$G$106</definedName>
    <definedName name="_xlnm.Print_Area" localSheetId="4">'4.WATER POLO'!$A$1:$G$98</definedName>
    <definedName name="_xlnm.Print_Area" localSheetId="5">'5.DIVING'!$A$1:$G$50</definedName>
    <definedName name="_xlnm.Print_Area" localSheetId="6">'6.HIGH DIVING'!$A$1:$G$23</definedName>
    <definedName name="Z_C0484CFD_3B37_4B8E_A99B_71AD79812418_.wvu.PrintArea" localSheetId="1" hidden="1">'1.Order Form'!$A$1:$L$86</definedName>
    <definedName name="Z_C0484CFD_3B37_4B8E_A99B_71AD79812418_.wvu.PrintArea" localSheetId="2" hidden="1">'2.SWIMMING'!$A$1:$G$108</definedName>
    <definedName name="Z_C0484CFD_3B37_4B8E_A99B_71AD79812418_.wvu.PrintArea" localSheetId="3" hidden="1">'3.ARTISTIC SWIMMING'!$A$1:$G$106</definedName>
    <definedName name="Z_C0484CFD_3B37_4B8E_A99B_71AD79812418_.wvu.PrintArea" localSheetId="4" hidden="1">'4.WATER POLO'!$A$1:$G$98</definedName>
    <definedName name="Z_C0484CFD_3B37_4B8E_A99B_71AD79812418_.wvu.PrintArea" localSheetId="5" hidden="1">'5.DIVING'!$A$1:$G$50</definedName>
    <definedName name="Z_C0484CFD_3B37_4B8E_A99B_71AD79812418_.wvu.PrintArea" localSheetId="6" hidden="1">'6.HIGH DIVING'!$A$1:$G$23</definedName>
    <definedName name="Z_C5F00D28_05B5_46BC_BEF4_D3DB1D5077CB_.wvu.PrintArea" localSheetId="1" hidden="1">'1.Order Form'!$A$1:$L$86</definedName>
    <definedName name="Z_C5F00D28_05B5_46BC_BEF4_D3DB1D5077CB_.wvu.PrintArea" localSheetId="2" hidden="1">'2.SWIMMING'!$A$1:$G$108</definedName>
    <definedName name="Z_C5F00D28_05B5_46BC_BEF4_D3DB1D5077CB_.wvu.PrintArea" localSheetId="3" hidden="1">'3.ARTISTIC SWIMMING'!$A$1:$G$106</definedName>
    <definedName name="Z_C5F00D28_05B5_46BC_BEF4_D3DB1D5077CB_.wvu.PrintArea" localSheetId="4" hidden="1">'4.WATER POLO'!$A$1:$G$98</definedName>
    <definedName name="Z_C5F00D28_05B5_46BC_BEF4_D3DB1D5077CB_.wvu.PrintArea" localSheetId="5" hidden="1">'5.DIVING'!$A$1:$G$50</definedName>
    <definedName name="Z_C5F00D28_05B5_46BC_BEF4_D3DB1D5077CB_.wvu.PrintArea" localSheetId="6" hidden="1">'6.HIGH DIVING'!$A$1:$G$23</definedName>
  </definedNames>
  <calcPr calcId="162913"/>
  <customWorkbookViews>
    <customWorkbookView name="FINE_User - 個人用ビュー" guid="{C0484CFD-3B37-4B8E-A99B-71AD79812418}" mergeInterval="0" personalView="1" maximized="1" xWindow="-1928" yWindow="-8" windowWidth="1936" windowHeight="1066" tabRatio="929" activeSheetId="4"/>
    <customWorkbookView name="KH - 個人用ビュー" guid="{C5F00D28-05B5-46BC-BEF4-D3DB1D5077CB}" mergeInterval="0" personalView="1" maximized="1" xWindow="126" yWindow="-8" windowWidth="1162" windowHeight="1040" tabRatio="92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7" l="1"/>
  <c r="C20" i="7"/>
  <c r="C17" i="7"/>
  <c r="C50" i="6"/>
  <c r="C47" i="6"/>
  <c r="C43" i="6"/>
  <c r="C39" i="6"/>
  <c r="C35" i="6"/>
  <c r="C31" i="6"/>
  <c r="C27" i="6"/>
  <c r="C23" i="6"/>
  <c r="C46" i="6"/>
  <c r="C42" i="6"/>
  <c r="C38" i="6"/>
  <c r="C34" i="6"/>
  <c r="C30" i="6"/>
  <c r="C26" i="6"/>
  <c r="C22" i="6"/>
  <c r="C19" i="6"/>
  <c r="C85" i="3"/>
  <c r="C76" i="3"/>
  <c r="C65" i="3"/>
  <c r="C54" i="3"/>
  <c r="C43" i="3"/>
  <c r="C92" i="4"/>
  <c r="C82" i="4"/>
  <c r="C98" i="5"/>
  <c r="C97" i="5"/>
  <c r="C96" i="5"/>
  <c r="C95" i="5"/>
  <c r="C93" i="5"/>
  <c r="C92" i="5"/>
  <c r="C91" i="5"/>
  <c r="C90" i="5"/>
  <c r="C86" i="5"/>
  <c r="C85" i="5"/>
  <c r="C84" i="5"/>
  <c r="C83" i="5"/>
  <c r="C81" i="5"/>
  <c r="C80" i="5"/>
  <c r="C79" i="5"/>
  <c r="C78" i="5"/>
  <c r="C74" i="5"/>
  <c r="C69" i="5"/>
  <c r="C64" i="5"/>
  <c r="C59" i="5"/>
  <c r="C73" i="5"/>
  <c r="C68" i="5"/>
  <c r="C63" i="5"/>
  <c r="C58" i="5"/>
  <c r="C46" i="5"/>
  <c r="C42" i="5"/>
  <c r="C38" i="5"/>
  <c r="C34" i="5"/>
  <c r="C54" i="5"/>
  <c r="C50" i="5"/>
  <c r="C30" i="5"/>
  <c r="C26" i="5"/>
  <c r="C72" i="5"/>
  <c r="C67" i="5"/>
  <c r="C62" i="5"/>
  <c r="C57" i="5"/>
  <c r="C53" i="5"/>
  <c r="C49" i="5"/>
  <c r="C45" i="5"/>
  <c r="C41" i="5"/>
  <c r="C37" i="5"/>
  <c r="C33" i="5"/>
  <c r="C29" i="5"/>
  <c r="C25" i="5"/>
  <c r="C106" i="4"/>
  <c r="C105" i="4"/>
  <c r="C104" i="4"/>
  <c r="C103" i="4"/>
  <c r="C102" i="4"/>
  <c r="C98" i="4"/>
  <c r="C97" i="4"/>
  <c r="C96" i="4"/>
  <c r="C95" i="4"/>
  <c r="C94" i="4"/>
  <c r="C88" i="4"/>
  <c r="C87" i="4"/>
  <c r="C86" i="4"/>
  <c r="C85" i="4"/>
  <c r="C84" i="4"/>
  <c r="C78" i="4"/>
  <c r="C77" i="4"/>
  <c r="C76" i="4"/>
  <c r="C75" i="4"/>
  <c r="C74" i="4"/>
  <c r="C70" i="4"/>
  <c r="C69" i="4"/>
  <c r="C68" i="4"/>
  <c r="C67" i="4"/>
  <c r="C66" i="4"/>
  <c r="C60" i="4"/>
  <c r="C59" i="4"/>
  <c r="C58" i="4"/>
  <c r="C57" i="4"/>
  <c r="C56" i="4"/>
  <c r="C50" i="4"/>
  <c r="C49" i="4"/>
  <c r="C48" i="4"/>
  <c r="C47" i="4"/>
  <c r="C46" i="4"/>
  <c r="C40" i="4"/>
  <c r="C39" i="4"/>
  <c r="C38" i="4"/>
  <c r="C37" i="4"/>
  <c r="C36" i="4"/>
  <c r="C64" i="4"/>
  <c r="C54" i="4"/>
  <c r="C44" i="4"/>
  <c r="C34" i="4"/>
  <c r="C30" i="4"/>
  <c r="C26" i="4"/>
  <c r="C25" i="4"/>
  <c r="C74" i="3"/>
  <c r="C63" i="3"/>
  <c r="C52" i="3"/>
  <c r="C41" i="3"/>
  <c r="C103" i="3"/>
  <c r="C94" i="3"/>
  <c r="C32" i="3"/>
  <c r="C108" i="3"/>
  <c r="C107" i="3"/>
  <c r="C106" i="3"/>
  <c r="C105" i="3"/>
  <c r="C99" i="3"/>
  <c r="C98" i="3"/>
  <c r="C97" i="3"/>
  <c r="C96" i="3"/>
  <c r="C90" i="3"/>
  <c r="C89" i="3"/>
  <c r="C88" i="3"/>
  <c r="C87" i="3"/>
  <c r="C81" i="3"/>
  <c r="C80" i="3"/>
  <c r="C79" i="3"/>
  <c r="C78" i="3"/>
  <c r="C70" i="3"/>
  <c r="C69" i="3"/>
  <c r="C68" i="3"/>
  <c r="C67" i="3"/>
  <c r="C59" i="3"/>
  <c r="C58" i="3"/>
  <c r="C57" i="3"/>
  <c r="C56" i="3"/>
  <c r="C37" i="3"/>
  <c r="C36" i="3"/>
  <c r="C35" i="3"/>
  <c r="C34" i="3"/>
  <c r="C45" i="3"/>
  <c r="C48" i="3"/>
  <c r="C47" i="3"/>
  <c r="C46" i="3"/>
  <c r="C28" i="3"/>
  <c r="C27" i="3"/>
  <c r="C26" i="3"/>
  <c r="G103" i="4" l="1"/>
  <c r="G104" i="4"/>
  <c r="G105" i="4"/>
  <c r="G106" i="4"/>
  <c r="G102" i="4"/>
  <c r="F11" i="7" l="1"/>
  <c r="G23" i="7"/>
  <c r="G20" i="7"/>
  <c r="G17" i="7"/>
  <c r="F13" i="7"/>
  <c r="F13" i="6"/>
  <c r="G13" i="6" s="1"/>
  <c r="F12" i="6"/>
  <c r="G12" i="6" s="1"/>
  <c r="F11" i="6"/>
  <c r="F15" i="6" s="1"/>
  <c r="F19" i="5"/>
  <c r="G19" i="5" s="1"/>
  <c r="F18" i="5"/>
  <c r="G18" i="5" s="1"/>
  <c r="F17" i="5"/>
  <c r="G17" i="5" s="1"/>
  <c r="F16" i="5"/>
  <c r="G16" i="5" s="1"/>
  <c r="F15" i="5"/>
  <c r="G15" i="5" s="1"/>
  <c r="F14" i="5"/>
  <c r="G14" i="5" s="1"/>
  <c r="F13" i="5"/>
  <c r="G13" i="5" s="1"/>
  <c r="F12" i="5"/>
  <c r="G12" i="5" s="1"/>
  <c r="F11" i="5"/>
  <c r="F21" i="5" s="1"/>
  <c r="F19" i="4"/>
  <c r="G19" i="4" s="1"/>
  <c r="F18" i="4"/>
  <c r="G18" i="4" s="1"/>
  <c r="F17" i="4"/>
  <c r="G17" i="4" s="1"/>
  <c r="F16" i="4"/>
  <c r="G16" i="4" s="1"/>
  <c r="F15" i="4"/>
  <c r="F14" i="4"/>
  <c r="F13" i="4"/>
  <c r="G13" i="4" s="1"/>
  <c r="F12" i="4"/>
  <c r="G12" i="4" s="1"/>
  <c r="F11" i="4"/>
  <c r="G11" i="4" s="1"/>
  <c r="G15" i="4"/>
  <c r="G14" i="4"/>
  <c r="F11" i="3"/>
  <c r="G11" i="3" s="1"/>
  <c r="G22" i="3" s="1"/>
  <c r="F20" i="3"/>
  <c r="G20" i="3" s="1"/>
  <c r="F19" i="3"/>
  <c r="G19" i="3" s="1"/>
  <c r="F18" i="3"/>
  <c r="G18" i="3" s="1"/>
  <c r="F17" i="3"/>
  <c r="G17" i="3" s="1"/>
  <c r="F16" i="3"/>
  <c r="G16" i="3" s="1"/>
  <c r="F15" i="3"/>
  <c r="G15" i="3" s="1"/>
  <c r="F14" i="3"/>
  <c r="G14" i="3" s="1"/>
  <c r="F13" i="3"/>
  <c r="G13" i="3" s="1"/>
  <c r="F12" i="3"/>
  <c r="G12" i="3" s="1"/>
  <c r="G19" i="6"/>
  <c r="G22" i="6"/>
  <c r="G23" i="6"/>
  <c r="G26" i="6"/>
  <c r="G27" i="6"/>
  <c r="G30" i="6"/>
  <c r="G31" i="6"/>
  <c r="G34" i="6"/>
  <c r="G35" i="6"/>
  <c r="G38" i="6"/>
  <c r="G39" i="6"/>
  <c r="G42" i="6"/>
  <c r="G43" i="6"/>
  <c r="G46" i="6"/>
  <c r="G47" i="6"/>
  <c r="G50" i="6"/>
  <c r="G25" i="5"/>
  <c r="G26" i="5"/>
  <c r="G29" i="5"/>
  <c r="G30" i="5"/>
  <c r="G33" i="5"/>
  <c r="G34" i="5"/>
  <c r="G37" i="5"/>
  <c r="G38" i="5"/>
  <c r="G41" i="5"/>
  <c r="G42" i="5"/>
  <c r="G45" i="5"/>
  <c r="G46" i="5"/>
  <c r="G49" i="5"/>
  <c r="G50" i="5"/>
  <c r="G53" i="5"/>
  <c r="G54" i="5"/>
  <c r="G57" i="5"/>
  <c r="G58" i="5"/>
  <c r="G59" i="5"/>
  <c r="G62" i="5"/>
  <c r="G63" i="5"/>
  <c r="G64" i="5"/>
  <c r="G67" i="5"/>
  <c r="G68" i="5"/>
  <c r="G69" i="5"/>
  <c r="G72" i="5"/>
  <c r="G73" i="5"/>
  <c r="G74" i="5"/>
  <c r="G78" i="5"/>
  <c r="G79" i="5"/>
  <c r="G80" i="5"/>
  <c r="G81" i="5"/>
  <c r="G83" i="5"/>
  <c r="G84" i="5"/>
  <c r="G85" i="5"/>
  <c r="G86" i="5"/>
  <c r="G90" i="5"/>
  <c r="G91" i="5"/>
  <c r="G92" i="5"/>
  <c r="G93" i="5"/>
  <c r="G95" i="5"/>
  <c r="G96" i="5"/>
  <c r="G97" i="5"/>
  <c r="G98" i="5"/>
  <c r="G25" i="4"/>
  <c r="G26" i="4"/>
  <c r="G30" i="4"/>
  <c r="G34" i="4"/>
  <c r="G36" i="4"/>
  <c r="G37" i="4"/>
  <c r="G38" i="4"/>
  <c r="G39" i="4"/>
  <c r="G40" i="4"/>
  <c r="G44" i="4"/>
  <c r="G46" i="4"/>
  <c r="G47" i="4"/>
  <c r="G48" i="4"/>
  <c r="G49" i="4"/>
  <c r="G50" i="4"/>
  <c r="G54" i="4"/>
  <c r="G56" i="4"/>
  <c r="G57" i="4"/>
  <c r="G58" i="4"/>
  <c r="G59" i="4"/>
  <c r="G60" i="4"/>
  <c r="G64" i="4"/>
  <c r="G66" i="4"/>
  <c r="G67" i="4"/>
  <c r="G68" i="4"/>
  <c r="G69" i="4"/>
  <c r="G70" i="4"/>
  <c r="G74" i="4"/>
  <c r="G75" i="4"/>
  <c r="G76" i="4"/>
  <c r="G77" i="4"/>
  <c r="G78" i="4"/>
  <c r="G82" i="4"/>
  <c r="G84" i="4"/>
  <c r="G85" i="4"/>
  <c r="G86" i="4"/>
  <c r="G87" i="4"/>
  <c r="G88" i="4"/>
  <c r="G92" i="4"/>
  <c r="G94" i="4"/>
  <c r="G95" i="4"/>
  <c r="G96" i="4"/>
  <c r="G97" i="4"/>
  <c r="G98" i="4"/>
  <c r="G46" i="3"/>
  <c r="G47" i="3"/>
  <c r="G48" i="3"/>
  <c r="G52" i="3"/>
  <c r="G54" i="3"/>
  <c r="G56" i="3"/>
  <c r="G57" i="3"/>
  <c r="G58" i="3"/>
  <c r="G59" i="3"/>
  <c r="G63" i="3"/>
  <c r="G65" i="3"/>
  <c r="G67" i="3"/>
  <c r="G68" i="3"/>
  <c r="G69" i="3"/>
  <c r="G70" i="3"/>
  <c r="G74" i="3"/>
  <c r="G76" i="3"/>
  <c r="G78" i="3"/>
  <c r="G79" i="3"/>
  <c r="G80" i="3"/>
  <c r="G81" i="3"/>
  <c r="G85" i="3"/>
  <c r="G87" i="3"/>
  <c r="G88" i="3"/>
  <c r="G89" i="3"/>
  <c r="G90" i="3"/>
  <c r="G94" i="3"/>
  <c r="G96" i="3"/>
  <c r="G97" i="3"/>
  <c r="G98" i="3"/>
  <c r="G99" i="3"/>
  <c r="G103" i="3"/>
  <c r="G105" i="3"/>
  <c r="G106" i="3"/>
  <c r="G107" i="3"/>
  <c r="G108" i="3"/>
  <c r="E8" i="4"/>
  <c r="E8" i="5"/>
  <c r="E8" i="6"/>
  <c r="E8" i="7"/>
  <c r="E8" i="8"/>
  <c r="E8" i="3"/>
  <c r="A8" i="4"/>
  <c r="A8" i="5"/>
  <c r="A8" i="6"/>
  <c r="A8" i="7"/>
  <c r="A8" i="8"/>
  <c r="A8" i="3"/>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G26" i="3"/>
  <c r="G27" i="3"/>
  <c r="G28" i="3"/>
  <c r="G32" i="3"/>
  <c r="G34" i="3"/>
  <c r="G35" i="3"/>
  <c r="G36" i="3"/>
  <c r="G37" i="3"/>
  <c r="G41" i="3"/>
  <c r="G43" i="3"/>
  <c r="G45" i="3"/>
  <c r="H12" i="8"/>
  <c r="G11" i="7" l="1"/>
  <c r="G13" i="7" s="1"/>
  <c r="G11" i="6"/>
  <c r="G15" i="6" s="1"/>
  <c r="G11" i="5"/>
  <c r="G21" i="5" s="1"/>
  <c r="G21" i="4"/>
  <c r="F21" i="4"/>
  <c r="F22" i="3"/>
</calcChain>
</file>

<file path=xl/sharedStrings.xml><?xml version="1.0" encoding="utf-8"?>
<sst xmlns="http://schemas.openxmlformats.org/spreadsheetml/2006/main" count="314" uniqueCount="186">
  <si>
    <t>Information required for Invoice</t>
    <phoneticPr fontId="1"/>
  </si>
  <si>
    <t>In order for us to process your payment promptly and accurately,  we kindly ask you to include the following details for invoicing.</t>
  </si>
  <si>
    <t>1.      Official company name</t>
  </si>
  <si>
    <t>2.      Company address</t>
  </si>
  <si>
    <t>3.      Country where your company is located</t>
    <phoneticPr fontId="1"/>
  </si>
  <si>
    <t xml:space="preserve">4.      Bank name </t>
    <phoneticPr fontId="1"/>
  </si>
  <si>
    <t>5.      Branch name</t>
  </si>
  <si>
    <t>6.      Branch address</t>
  </si>
  <si>
    <t>7.      Account name</t>
  </si>
  <si>
    <t xml:space="preserve">8.      Account number </t>
  </si>
  <si>
    <r>
      <t xml:space="preserve">9.      IBAN or SWIFT code </t>
    </r>
    <r>
      <rPr>
        <sz val="8"/>
        <color theme="1"/>
        <rFont val="Century"/>
        <family val="1"/>
      </rPr>
      <t>(if available)</t>
    </r>
    <phoneticPr fontId="1"/>
  </si>
  <si>
    <r>
      <t xml:space="preserve">10.    Correspondent Bank information </t>
    </r>
    <r>
      <rPr>
        <sz val="8"/>
        <color theme="1"/>
        <rFont val="Century"/>
        <family val="1"/>
      </rPr>
      <t>(if applicable)</t>
    </r>
    <phoneticPr fontId="1"/>
  </si>
  <si>
    <t xml:space="preserve">          Please include Branch name and Branch Address</t>
    <phoneticPr fontId="1"/>
  </si>
  <si>
    <t>N.B.</t>
    <phoneticPr fontId="1"/>
  </si>
  <si>
    <r>
      <rPr>
        <sz val="11"/>
        <color theme="1"/>
        <rFont val="ＭＳ Ｐ明朝"/>
        <family val="1"/>
        <charset val="128"/>
      </rPr>
      <t>●　</t>
    </r>
    <r>
      <rPr>
        <sz val="11"/>
        <color theme="1"/>
        <rFont val="Century"/>
        <family val="1"/>
      </rPr>
      <t>If the format of your invoice is fixed and does not contain the information above, please provide the missing information on a separate sheet and send it to us with the invoice.</t>
    </r>
    <phoneticPr fontId="1"/>
  </si>
  <si>
    <r>
      <rPr>
        <sz val="11"/>
        <color theme="1"/>
        <rFont val="ＭＳ Ｐ明朝"/>
        <family val="1"/>
        <charset val="128"/>
      </rPr>
      <t>●　</t>
    </r>
    <r>
      <rPr>
        <sz val="11"/>
        <color theme="1"/>
        <rFont val="Century"/>
        <family val="1"/>
      </rPr>
      <t xml:space="preserve">TV Asahi’s payment terms are as follows; we close our accounts at the end of every month and settle the payments at the end of the next month. Please consult us beforehand if you wish to receive the payment at a different time other than at month-end. </t>
    </r>
    <phoneticPr fontId="1"/>
  </si>
  <si>
    <t>World Aquatics Championships Fukuoka 2023
- Ticket Order Form -</t>
  </si>
  <si>
    <t>■</t>
  </si>
  <si>
    <t>Notice</t>
  </si>
  <si>
    <t>・</t>
    <phoneticPr fontId="1"/>
  </si>
  <si>
    <t>We will issue an invoice for orders received by this ticket order form.</t>
  </si>
  <si>
    <t>Tickets will be delivered in Japan upon receipt of payment by the due date.</t>
  </si>
  <si>
    <t>Orders will become invalid if payments are not received by the due date.</t>
  </si>
  <si>
    <t>We will inform you of the delivery method directly.</t>
  </si>
  <si>
    <t>Orders will be cancelled if tickets are sold out at the time we receive your order.</t>
  </si>
  <si>
    <t>Please refrain from making any changes to your order after it has been submitted.</t>
  </si>
  <si>
    <t>All times listed are Japan Standard Time.</t>
  </si>
  <si>
    <t>■</t>
    <phoneticPr fontId="1"/>
  </si>
  <si>
    <t>Name</t>
    <phoneticPr fontId="1"/>
  </si>
  <si>
    <t>Company</t>
    <phoneticPr fontId="1"/>
  </si>
  <si>
    <t>Business address</t>
    <phoneticPr fontId="1"/>
  </si>
  <si>
    <t>City</t>
    <phoneticPr fontId="1"/>
  </si>
  <si>
    <t>Province</t>
    <phoneticPr fontId="1"/>
  </si>
  <si>
    <t>Postal code</t>
    <phoneticPr fontId="1"/>
  </si>
  <si>
    <t>Country</t>
    <phoneticPr fontId="1"/>
  </si>
  <si>
    <t>Email</t>
    <phoneticPr fontId="1"/>
  </si>
  <si>
    <t>Phone number</t>
    <phoneticPr fontId="1"/>
  </si>
  <si>
    <t>Disciplines</t>
  </si>
  <si>
    <t>Payment information</t>
  </si>
  <si>
    <t>Company/Organization</t>
  </si>
  <si>
    <t>Billing Contact Name</t>
  </si>
  <si>
    <t>Billing Address</t>
  </si>
  <si>
    <t>Contact E-mail</t>
  </si>
  <si>
    <t>SWIMMING</t>
    <phoneticPr fontId="1"/>
  </si>
  <si>
    <t>Dates</t>
  </si>
  <si>
    <t>Venue</t>
  </si>
  <si>
    <t>Marine Messe Fukuoka Hall A</t>
    <phoneticPr fontId="1"/>
  </si>
  <si>
    <t>Tickets</t>
  </si>
  <si>
    <t>PRICE</t>
    <phoneticPr fontId="1"/>
  </si>
  <si>
    <t>Number of Tickets</t>
    <phoneticPr fontId="1"/>
  </si>
  <si>
    <t>Amount</t>
    <phoneticPr fontId="1"/>
  </si>
  <si>
    <t>Ticket</t>
    <phoneticPr fontId="1"/>
  </si>
  <si>
    <t>　●Heats</t>
    <phoneticPr fontId="1"/>
  </si>
  <si>
    <t>　●Finals</t>
  </si>
  <si>
    <t>　●Heats</t>
  </si>
  <si>
    <t>ARTISTIC SWIMMING</t>
    <phoneticPr fontId="1"/>
  </si>
  <si>
    <t>Marine Messe Fukuoka Hall A</t>
  </si>
  <si>
    <t>Tickets</t>
    <phoneticPr fontId="1"/>
  </si>
  <si>
    <t>Amount</t>
  </si>
  <si>
    <t>WATER POLO</t>
    <phoneticPr fontId="1"/>
  </si>
  <si>
    <t>Marine Messe Fukuoka Hall B</t>
  </si>
  <si>
    <t>　●3rd place match</t>
  </si>
  <si>
    <t>　●Finals</t>
    <phoneticPr fontId="1"/>
  </si>
  <si>
    <t>DIVING</t>
    <phoneticPr fontId="1"/>
  </si>
  <si>
    <t>Fukuoka Prefectural Pool</t>
    <phoneticPr fontId="1"/>
  </si>
  <si>
    <t>HIGH DIVING</t>
    <phoneticPr fontId="1"/>
  </si>
  <si>
    <t>Seaside Momochi Beach Park</t>
    <phoneticPr fontId="1"/>
  </si>
  <si>
    <t>19th FINA World Championships 2022
- Ticket Order Form -</t>
    <phoneticPr fontId="1"/>
  </si>
  <si>
    <t>OPENING CEREMONY</t>
    <phoneticPr fontId="1"/>
  </si>
  <si>
    <t>期間</t>
    <rPh sb="0" eb="1">
      <t xml:space="preserve">キカン </t>
    </rPh>
    <phoneticPr fontId="1"/>
  </si>
  <si>
    <t>会場</t>
    <rPh sb="0" eb="2">
      <t xml:space="preserve">カイジョウ </t>
    </rPh>
    <phoneticPr fontId="1"/>
  </si>
  <si>
    <t>※複数日程での購入を希望の場合は日程毎にこちらのシートをご提出ください。</t>
    <rPh sb="1" eb="5">
      <t xml:space="preserve">フクスウニッテイ </t>
    </rPh>
    <rPh sb="7" eb="9">
      <t xml:space="preserve">コウニュウヲ </t>
    </rPh>
    <rPh sb="10" eb="12">
      <t xml:space="preserve">キボウノバアイハ </t>
    </rPh>
    <rPh sb="16" eb="19">
      <t xml:space="preserve">ニッテイゴトニ </t>
    </rPh>
    <phoneticPr fontId="1"/>
  </si>
  <si>
    <t>DATE</t>
    <phoneticPr fontId="1"/>
  </si>
  <si>
    <t>★English★</t>
    <phoneticPr fontId="1"/>
  </si>
  <si>
    <t>2023/7/13/Thu</t>
    <phoneticPr fontId="1"/>
  </si>
  <si>
    <t>2023/7/14/Fri</t>
    <phoneticPr fontId="1"/>
  </si>
  <si>
    <t>2023/7/15/Sat</t>
    <phoneticPr fontId="1"/>
  </si>
  <si>
    <t>2023/7/16/Sun</t>
    <phoneticPr fontId="1"/>
  </si>
  <si>
    <t>2023/7/17/Mon</t>
    <phoneticPr fontId="1"/>
  </si>
  <si>
    <t>2023/7/18/Tue</t>
    <phoneticPr fontId="1"/>
  </si>
  <si>
    <t>2023/7/19/Wed</t>
    <phoneticPr fontId="1"/>
  </si>
  <si>
    <t>2023/7/20/Thu</t>
    <phoneticPr fontId="1"/>
  </si>
  <si>
    <t>2023/7/21/Fri</t>
    <phoneticPr fontId="1"/>
  </si>
  <si>
    <t>2023/7/22/Sat</t>
    <phoneticPr fontId="1"/>
  </si>
  <si>
    <t>2023/7/23/Sun</t>
    <phoneticPr fontId="1"/>
  </si>
  <si>
    <t>2023/7/24/Mon</t>
    <phoneticPr fontId="1"/>
  </si>
  <si>
    <t>2023/7/25/Tue</t>
    <phoneticPr fontId="1"/>
  </si>
  <si>
    <t>2023/7/26/Wed</t>
    <phoneticPr fontId="1"/>
  </si>
  <si>
    <t>2023/7/27/Thu</t>
    <phoneticPr fontId="1"/>
  </si>
  <si>
    <t>2023/7/28/Fri</t>
    <phoneticPr fontId="1"/>
  </si>
  <si>
    <t>2023/7/29/Sat</t>
    <phoneticPr fontId="1"/>
  </si>
  <si>
    <t>2023/7/30/Sun</t>
    <phoneticPr fontId="1"/>
  </si>
  <si>
    <t>★日本語★</t>
    <rPh sb="1" eb="4">
      <t xml:space="preserve">ニホンゴ </t>
    </rPh>
    <phoneticPr fontId="1"/>
  </si>
  <si>
    <t>2023年7月13日(木)</t>
    <phoneticPr fontId="1"/>
  </si>
  <si>
    <t>2023年7月14日(金)</t>
    <rPh sb="11" eb="12">
      <t xml:space="preserve">キン </t>
    </rPh>
    <phoneticPr fontId="1"/>
  </si>
  <si>
    <t>2023年7月15日(土)</t>
    <rPh sb="7" eb="8">
      <t xml:space="preserve">ド </t>
    </rPh>
    <phoneticPr fontId="1"/>
  </si>
  <si>
    <t>2023年7月16日(日)</t>
    <rPh sb="7" eb="8">
      <t xml:space="preserve">ニチ </t>
    </rPh>
    <phoneticPr fontId="1"/>
  </si>
  <si>
    <t>2023年7月17日(月)</t>
    <rPh sb="7" eb="8">
      <t xml:space="preserve">ゲツ </t>
    </rPh>
    <phoneticPr fontId="1"/>
  </si>
  <si>
    <t>2023年7月18日(火)</t>
    <rPh sb="7" eb="8">
      <t xml:space="preserve">ヒ </t>
    </rPh>
    <phoneticPr fontId="1"/>
  </si>
  <si>
    <t>2023年7月19日(水)</t>
    <rPh sb="7" eb="8">
      <t xml:space="preserve">スイ </t>
    </rPh>
    <phoneticPr fontId="1"/>
  </si>
  <si>
    <t>2023年7月20日(木)</t>
    <phoneticPr fontId="1"/>
  </si>
  <si>
    <t>2023年7月21日(金)</t>
    <rPh sb="7" eb="8">
      <t xml:space="preserve">キン </t>
    </rPh>
    <phoneticPr fontId="1"/>
  </si>
  <si>
    <t>2023年7月22日(土)</t>
    <rPh sb="7" eb="8">
      <t xml:space="preserve">ド </t>
    </rPh>
    <phoneticPr fontId="1"/>
  </si>
  <si>
    <t>2023年7月23日(日)</t>
    <rPh sb="7" eb="8">
      <t xml:space="preserve">ニチ </t>
    </rPh>
    <phoneticPr fontId="1"/>
  </si>
  <si>
    <t>2023年7月24日(月)</t>
    <rPh sb="7" eb="8">
      <t xml:space="preserve">ゲツ </t>
    </rPh>
    <phoneticPr fontId="1"/>
  </si>
  <si>
    <t>2023年7月25日(火)</t>
    <rPh sb="7" eb="8">
      <t xml:space="preserve">ヒ </t>
    </rPh>
    <phoneticPr fontId="1"/>
  </si>
  <si>
    <t>2023年7月26日(水)</t>
    <rPh sb="7" eb="8">
      <t xml:space="preserve">スイ </t>
    </rPh>
    <phoneticPr fontId="1"/>
  </si>
  <si>
    <t>2023年7月27日(木)</t>
    <phoneticPr fontId="1"/>
  </si>
  <si>
    <t>2023年7月28日(金)</t>
    <rPh sb="7" eb="8">
      <t xml:space="preserve">キン </t>
    </rPh>
    <phoneticPr fontId="1"/>
  </si>
  <si>
    <t>2023年7月29日(土)</t>
    <rPh sb="7" eb="8">
      <t xml:space="preserve">ド </t>
    </rPh>
    <phoneticPr fontId="1"/>
  </si>
  <si>
    <t>2023年7月30日(日)</t>
    <rPh sb="7" eb="8">
      <t xml:space="preserve">ニチ </t>
    </rPh>
    <phoneticPr fontId="1"/>
  </si>
  <si>
    <t>Ticket prices are in Japanese yen. Invoice currency will also be in Japanese yen.</t>
    <phoneticPr fontId="1"/>
  </si>
  <si>
    <t>Contact information</t>
    <phoneticPr fontId="1"/>
  </si>
  <si>
    <t>Billing information</t>
    <phoneticPr fontId="1"/>
  </si>
  <si>
    <t>All ticket sales are final. No exchanges or refunds will be made after payment is made.</t>
    <phoneticPr fontId="1"/>
  </si>
  <si>
    <t>There is a separate order form for each discipline. Please fill in each tab in the spreadsheet along with this form.</t>
    <phoneticPr fontId="1"/>
  </si>
  <si>
    <t>July 23(Sun)　to July 30(Sun) 2023</t>
    <phoneticPr fontId="1"/>
  </si>
  <si>
    <t>Multi-day pass for SW+AS(S-seat forefront seat)</t>
    <phoneticPr fontId="1"/>
  </si>
  <si>
    <t>■23 July (Sun)</t>
    <phoneticPr fontId="1"/>
  </si>
  <si>
    <t>■Multi-day pass ticket</t>
    <phoneticPr fontId="1"/>
  </si>
  <si>
    <t>　●Combination ticket</t>
  </si>
  <si>
    <t>　●Combination ticket</t>
    <phoneticPr fontId="1"/>
  </si>
  <si>
    <t>■24 July (Mon)</t>
    <phoneticPr fontId="1"/>
  </si>
  <si>
    <t>■25 July(Tue)</t>
  </si>
  <si>
    <t>■25 July(Tue)</t>
    <phoneticPr fontId="1"/>
  </si>
  <si>
    <t>■26 July(Wed)</t>
  </si>
  <si>
    <t>■26 July(Wed)</t>
    <phoneticPr fontId="1"/>
  </si>
  <si>
    <t>■27 July(Thu)</t>
  </si>
  <si>
    <t>■27 July(Thu)</t>
    <phoneticPr fontId="1"/>
  </si>
  <si>
    <t>■28 July(Fri)</t>
  </si>
  <si>
    <t>■28 July(Fri)</t>
    <phoneticPr fontId="1"/>
  </si>
  <si>
    <t>■29 July(Sat)</t>
  </si>
  <si>
    <t>■29 July(Sat)</t>
    <phoneticPr fontId="1"/>
  </si>
  <si>
    <t>■30 July(Sun)</t>
    <phoneticPr fontId="1"/>
  </si>
  <si>
    <t>July14(Fri) to July22(Sat) 2023</t>
    <phoneticPr fontId="1"/>
  </si>
  <si>
    <t>General admission(Non-reserved seat)</t>
    <phoneticPr fontId="1"/>
  </si>
  <si>
    <t>■14 July(Fri)</t>
  </si>
  <si>
    <t>■14 July(Fri)</t>
    <phoneticPr fontId="1"/>
  </si>
  <si>
    <t>■15 July(Sat)</t>
  </si>
  <si>
    <t>■15 July(Sat)</t>
    <phoneticPr fontId="1"/>
  </si>
  <si>
    <t>■16 July(Sun)</t>
  </si>
  <si>
    <t>■16 July(Sun)</t>
    <phoneticPr fontId="1"/>
  </si>
  <si>
    <t>■17 July(Mon)</t>
  </si>
  <si>
    <t>■17 July(Mon)</t>
    <phoneticPr fontId="1"/>
  </si>
  <si>
    <t>■18 July(Tue)</t>
  </si>
  <si>
    <t>■18 July(Tue)</t>
    <phoneticPr fontId="1"/>
  </si>
  <si>
    <t>■19 July(Wed)</t>
  </si>
  <si>
    <t>■19 July(Wed)</t>
    <phoneticPr fontId="1"/>
  </si>
  <si>
    <t>■20 July(Thu)</t>
  </si>
  <si>
    <t>■20 July(Thu)</t>
    <phoneticPr fontId="1"/>
  </si>
  <si>
    <t>■21 July(Fri)</t>
  </si>
  <si>
    <t>■21 July(Fri)</t>
    <phoneticPr fontId="1"/>
  </si>
  <si>
    <t>■22 July(Sat)</t>
  </si>
  <si>
    <t>■22 July(Sat)</t>
    <phoneticPr fontId="1"/>
  </si>
  <si>
    <t>Afternoon ticket(Non-reserved seat)</t>
  </si>
  <si>
    <t>Afternoon ticket(Non-reserved seat)</t>
    <phoneticPr fontId="1"/>
  </si>
  <si>
    <t>■23 July(Sun)</t>
  </si>
  <si>
    <t>■24 July(Mon)</t>
  </si>
  <si>
    <t>July16(Sun) to July29(Sat) 2023</t>
    <phoneticPr fontId="1"/>
  </si>
  <si>
    <t>July 14(Fri) to July 22(Sat)</t>
    <phoneticPr fontId="1"/>
  </si>
  <si>
    <t>July 25(Tues) to 27(Thurs)</t>
    <phoneticPr fontId="1"/>
  </si>
  <si>
    <t>General admission(All standing area)</t>
    <phoneticPr fontId="1"/>
  </si>
  <si>
    <t>Platinum Seat(Reserved seat)</t>
    <phoneticPr fontId="1"/>
  </si>
  <si>
    <t>General admission(Reserved seat)</t>
    <phoneticPr fontId="1"/>
  </si>
  <si>
    <t>Combination ticket for SW heats＋WP matches(SW:Reserved seat/WP:Non-reserved seat)</t>
    <phoneticPr fontId="1"/>
  </si>
  <si>
    <t>S-seat(Reserved seat)</t>
    <phoneticPr fontId="1"/>
  </si>
  <si>
    <t>Side S-seat(Reserved seat)</t>
    <phoneticPr fontId="1"/>
  </si>
  <si>
    <t>Side A-seat(Reserved seat)</t>
    <phoneticPr fontId="1"/>
  </si>
  <si>
    <t>A-seat(Reserved seat)</t>
    <phoneticPr fontId="1"/>
  </si>
  <si>
    <t>Multi-day pass for S-seat(Reserved seat)</t>
    <phoneticPr fontId="1"/>
  </si>
  <si>
    <t>Exciting Seat(Reserved area)</t>
    <phoneticPr fontId="1"/>
  </si>
  <si>
    <t>A-seat(Reserved area)</t>
  </si>
  <si>
    <t>A-seat(Reserved area)</t>
    <phoneticPr fontId="1"/>
  </si>
  <si>
    <t>B-seat(Reserved area)</t>
  </si>
  <si>
    <t>B-seat(Reserved area)</t>
    <phoneticPr fontId="1"/>
  </si>
  <si>
    <t>Side-seat(Reserved area)</t>
    <phoneticPr fontId="1"/>
  </si>
  <si>
    <t>S-seat(Reserved area)</t>
  </si>
  <si>
    <t>Behind the goal seat(Reserved area)</t>
  </si>
  <si>
    <t>Semi-finals&amp;Finals(Non-reserved seat)</t>
    <phoneticPr fontId="1"/>
  </si>
  <si>
    <t>Orders will be complete after we contact you of the completion of your order.</t>
    <phoneticPr fontId="1"/>
  </si>
  <si>
    <t>※Please contact us if you have not heard from us within 3 days after your order.</t>
  </si>
  <si>
    <t>Please contact ml-fukuoka23_tix@tv-asahi.co.jp for all orders and inquiries.</t>
    <phoneticPr fontId="1"/>
  </si>
  <si>
    <r>
      <t>Seat assignment is not available</t>
    </r>
    <r>
      <rPr>
        <sz val="9"/>
        <rFont val="Meiryo UI"/>
        <family val="3"/>
        <charset val="128"/>
      </rPr>
      <t>.</t>
    </r>
    <phoneticPr fontId="1"/>
  </si>
  <si>
    <t>This order is conducted by TV Asahi on behalf of the Organising Committee of the World Aquatics Championships Fukuoka 2023.</t>
    <phoneticPr fontId="1"/>
  </si>
  <si>
    <t>Order deadline is 15 April, 2023.</t>
    <phoneticPr fontId="1"/>
  </si>
  <si>
    <t>Orders received after 15 April will not be fully guaranteed.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</si>
</sst>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409]mmmm\ d\,\ yyyy;@"/>
    <numFmt numFmtId="177" formatCode="[$¥-411]#,##0;[$¥-411]#,##0"/>
  </numFmts>
  <fonts count="49">
    <font>
      <sz val="12"/>
      <color theme="1"/>
      <name val="游ゴシック"/>
      <family val="2"/>
      <charset val="128"/>
      <scheme val="minor"/>
    </font>
    <font>
      <sz val="6"/>
      <name val="游ゴシック"/>
      <family val="2"/>
      <charset val="128"/>
      <scheme val="minor"/>
    </font>
    <font>
      <sz val="10"/>
      <color theme="1"/>
      <name val="Meiryo UI"/>
      <family val="2"/>
      <charset val="128"/>
    </font>
    <font>
      <b/>
      <sz val="10"/>
      <color theme="1"/>
      <name val="Meiryo UI"/>
      <family val="2"/>
      <charset val="128"/>
    </font>
    <font>
      <b/>
      <sz val="11"/>
      <color theme="1"/>
      <name val="Meiryo UI"/>
      <family val="2"/>
      <charset val="128"/>
    </font>
    <font>
      <b/>
      <sz val="12"/>
      <color theme="1"/>
      <name val="Meiryo UI"/>
      <family val="2"/>
      <charset val="128"/>
    </font>
    <font>
      <b/>
      <sz val="9"/>
      <color theme="1"/>
      <name val="Meiryo UI"/>
      <family val="2"/>
      <charset val="128"/>
    </font>
    <font>
      <sz val="9"/>
      <color theme="1"/>
      <name val="Meiryo UI"/>
      <family val="2"/>
      <charset val="128"/>
    </font>
    <font>
      <sz val="10"/>
      <color theme="0"/>
      <name val="Meiryo UI"/>
      <family val="2"/>
      <charset val="128"/>
    </font>
    <font>
      <b/>
      <sz val="10"/>
      <color theme="0"/>
      <name val="Meiryo UI"/>
      <family val="2"/>
      <charset val="128"/>
    </font>
    <font>
      <b/>
      <sz val="10"/>
      <color indexed="9"/>
      <name val="Meiryo UI"/>
      <family val="2"/>
      <charset val="128"/>
    </font>
    <font>
      <b/>
      <sz val="10"/>
      <color indexed="8"/>
      <name val="Meiryo UI"/>
      <family val="2"/>
      <charset val="128"/>
    </font>
    <font>
      <b/>
      <sz val="11"/>
      <color indexed="8"/>
      <name val="Meiryo UI"/>
      <family val="2"/>
      <charset val="128"/>
    </font>
    <font>
      <sz val="9"/>
      <color rgb="FFFF0000"/>
      <name val="Meiryo UI"/>
      <family val="2"/>
      <charset val="128"/>
    </font>
    <font>
      <sz val="10"/>
      <color indexed="8"/>
      <name val="Meiryo UI"/>
      <family val="2"/>
      <charset val="128"/>
    </font>
    <font>
      <b/>
      <sz val="14"/>
      <color theme="0"/>
      <name val="Meiryo UI"/>
      <family val="2"/>
      <charset val="128"/>
    </font>
    <font>
      <sz val="11"/>
      <color theme="1"/>
      <name val="Century"/>
      <family val="1"/>
    </font>
    <font>
      <sz val="11"/>
      <color theme="1"/>
      <name val="ＭＳ Ｐ明朝"/>
      <family val="1"/>
      <charset val="128"/>
    </font>
    <font>
      <b/>
      <u/>
      <sz val="8"/>
      <color rgb="FFFF0000"/>
      <name val="Century"/>
      <family val="1"/>
    </font>
    <font>
      <b/>
      <sz val="12"/>
      <color theme="1"/>
      <name val="Century"/>
      <family val="1"/>
    </font>
    <font>
      <sz val="8"/>
      <color theme="1"/>
      <name val="Century"/>
      <family val="1"/>
    </font>
    <font>
      <b/>
      <sz val="11"/>
      <name val="Century"/>
      <family val="1"/>
    </font>
    <font>
      <b/>
      <sz val="11"/>
      <color rgb="FFFF0000"/>
      <name val="Century"/>
      <family val="1"/>
    </font>
    <font>
      <u/>
      <sz val="11"/>
      <color theme="1"/>
      <name val="Century"/>
      <family val="1"/>
    </font>
    <font>
      <sz val="12"/>
      <color theme="1"/>
      <name val="Century"/>
      <family val="1"/>
    </font>
    <font>
      <sz val="10"/>
      <color theme="1"/>
      <name val="Century"/>
      <family val="1"/>
    </font>
    <font>
      <sz val="11"/>
      <name val="Century"/>
      <family val="1"/>
    </font>
    <font>
      <sz val="11"/>
      <color rgb="FFFF0000"/>
      <name val="Century"/>
      <family val="1"/>
    </font>
    <font>
      <sz val="11"/>
      <color rgb="FFFF0000"/>
      <name val="游ゴシック"/>
      <family val="2"/>
      <charset val="128"/>
      <scheme val="minor"/>
    </font>
    <font>
      <sz val="8"/>
      <color theme="1"/>
      <name val="Meiryo UI"/>
      <family val="2"/>
      <charset val="128"/>
    </font>
    <font>
      <sz val="10"/>
      <color rgb="FF000000"/>
      <name val="Meiryo UI"/>
      <family val="2"/>
      <charset val="128"/>
    </font>
    <font>
      <sz val="9"/>
      <color rgb="FF000000"/>
      <name val="Meiryo UI"/>
      <family val="2"/>
      <charset val="128"/>
    </font>
    <font>
      <b/>
      <sz val="10"/>
      <color rgb="FF000000"/>
      <name val="Meiryo UI"/>
      <family val="2"/>
      <charset val="128"/>
    </font>
    <font>
      <sz val="10"/>
      <color rgb="FFFF0000"/>
      <name val="Meiryo UI"/>
      <family val="3"/>
      <charset val="128"/>
    </font>
    <font>
      <sz val="10"/>
      <color theme="1"/>
      <name val="Meiryo UI"/>
      <family val="3"/>
      <charset val="128"/>
    </font>
    <font>
      <sz val="12"/>
      <color theme="1"/>
      <name val="游ゴシック"/>
      <family val="2"/>
      <charset val="128"/>
      <scheme val="minor"/>
    </font>
    <font>
      <sz val="7"/>
      <color theme="1"/>
      <name val="Meiryo UI"/>
      <family val="2"/>
      <charset val="128"/>
    </font>
    <font>
      <b/>
      <sz val="10"/>
      <color theme="1"/>
      <name val="Meiryo UI"/>
      <family val="3"/>
      <charset val="128"/>
    </font>
    <font>
      <sz val="10"/>
      <name val="Meiryo UI"/>
      <family val="3"/>
      <charset val="128"/>
    </font>
    <font>
      <sz val="10"/>
      <color rgb="FFFF0000"/>
      <name val="Meiryo UI"/>
      <family val="2"/>
      <charset val="128"/>
    </font>
    <font>
      <sz val="10"/>
      <color rgb="FF000000"/>
      <name val="Meiryo UI"/>
      <family val="3"/>
      <charset val="128"/>
    </font>
    <font>
      <b/>
      <sz val="11"/>
      <color rgb="FF000000"/>
      <name val="Meiryo UI"/>
      <family val="3"/>
      <charset val="128"/>
    </font>
    <font>
      <sz val="9"/>
      <color rgb="FF000000"/>
      <name val="Meiryo UI"/>
      <family val="3"/>
      <charset val="128"/>
    </font>
    <font>
      <sz val="8"/>
      <name val="Meiryo UI"/>
      <family val="3"/>
      <charset val="128"/>
    </font>
    <font>
      <sz val="13"/>
      <color rgb="FF000000"/>
      <name val="Lucida Grande"/>
    </font>
    <font>
      <sz val="9"/>
      <name val="Meiryo UI"/>
      <family val="2"/>
      <charset val="128"/>
    </font>
    <font>
      <sz val="9"/>
      <name val="Meiryo UI"/>
      <family val="3"/>
      <charset val="128"/>
    </font>
    <font>
      <sz val="7"/>
      <name val="Meiryo UI"/>
      <family val="3"/>
      <charset val="128"/>
    </font>
    <font>
      <b/>
      <u/>
      <sz val="9"/>
      <color rgb="FFFF0000"/>
      <name val="Meiryo UI"/>
      <family val="3"/>
      <charset val="128"/>
    </font>
  </fonts>
  <fills count="14">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0" tint="-0.34998626667073579"/>
        <bgColor indexed="64"/>
      </patternFill>
    </fill>
    <fill>
      <patternFill patternType="solid">
        <fgColor theme="9" tint="-0.499984740745262"/>
        <bgColor indexed="64"/>
      </patternFill>
    </fill>
    <fill>
      <patternFill patternType="solid">
        <fgColor theme="8" tint="-0.499984740745262"/>
        <bgColor indexed="64"/>
      </patternFill>
    </fill>
    <fill>
      <patternFill patternType="solid">
        <fgColor theme="7"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6" tint="0.79998168889431442"/>
        <bgColor indexed="64"/>
      </patternFill>
    </fill>
    <fill>
      <patternFill patternType="solid">
        <fgColor rgb="FFBFBFBF"/>
        <bgColor rgb="FF000000"/>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6" fontId="35" fillId="0" borderId="0" applyFont="0" applyFill="0" applyBorder="0" applyAlignment="0" applyProtection="0">
      <alignment vertical="center"/>
    </xf>
  </cellStyleXfs>
  <cellXfs count="12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right" vertical="center"/>
    </xf>
    <xf numFmtId="0" fontId="7" fillId="4" borderId="0" xfId="0" applyFont="1" applyFill="1" applyAlignment="1">
      <alignment horizontal="center" vertical="center"/>
    </xf>
    <xf numFmtId="0" fontId="7" fillId="4" borderId="0" xfId="0" applyFont="1" applyFill="1">
      <alignment vertical="center"/>
    </xf>
    <xf numFmtId="176" fontId="0" fillId="0" borderId="0" xfId="0" applyNumberFormat="1">
      <alignment vertical="center"/>
    </xf>
    <xf numFmtId="0" fontId="2" fillId="0" borderId="2" xfId="0" applyFont="1" applyBorder="1">
      <alignment vertical="center"/>
    </xf>
    <xf numFmtId="0" fontId="3" fillId="6" borderId="2" xfId="0" applyFont="1" applyFill="1" applyBorder="1" applyAlignment="1">
      <alignment horizontal="center" vertical="center"/>
    </xf>
    <xf numFmtId="0" fontId="11" fillId="6" borderId="2" xfId="0" applyFont="1" applyFill="1" applyBorder="1" applyAlignment="1">
      <alignment horizontal="center" vertical="center"/>
    </xf>
    <xf numFmtId="177" fontId="4" fillId="0" borderId="2" xfId="0" applyNumberFormat="1" applyFont="1" applyBorder="1">
      <alignment vertical="center"/>
    </xf>
    <xf numFmtId="0" fontId="12" fillId="0" borderId="2" xfId="0" applyFont="1" applyBorder="1">
      <alignment vertical="center"/>
    </xf>
    <xf numFmtId="177" fontId="7" fillId="0" borderId="2" xfId="0" applyNumberFormat="1" applyFont="1" applyBorder="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16" fillId="0" borderId="0" xfId="0" applyFont="1">
      <alignment vertical="center"/>
    </xf>
    <xf numFmtId="0" fontId="16" fillId="0" borderId="0" xfId="0" applyFont="1" applyAlignment="1">
      <alignment horizontal="right" vertical="center"/>
    </xf>
    <xf numFmtId="0" fontId="23" fillId="0" borderId="0" xfId="0" applyFont="1">
      <alignment vertical="center"/>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vertical="top" wrapText="1"/>
    </xf>
    <xf numFmtId="0" fontId="25" fillId="0" borderId="0" xfId="0" applyFont="1" applyAlignment="1">
      <alignment horizontal="left" vertical="center"/>
    </xf>
    <xf numFmtId="0" fontId="28" fillId="0" borderId="0" xfId="0" applyFont="1">
      <alignment vertical="center"/>
    </xf>
    <xf numFmtId="177" fontId="31" fillId="0" borderId="2" xfId="0" applyNumberFormat="1" applyFont="1" applyBorder="1" applyAlignment="1">
      <alignment horizontal="center" vertical="center"/>
    </xf>
    <xf numFmtId="177" fontId="7" fillId="0" borderId="0" xfId="0" applyNumberFormat="1" applyFont="1" applyAlignment="1">
      <alignment horizontal="center" vertical="center"/>
    </xf>
    <xf numFmtId="0" fontId="36" fillId="0" borderId="8" xfId="0" applyFont="1" applyBorder="1">
      <alignment vertical="center"/>
    </xf>
    <xf numFmtId="6" fontId="2" fillId="0" borderId="2" xfId="1" applyFont="1" applyBorder="1">
      <alignment vertical="center"/>
    </xf>
    <xf numFmtId="6" fontId="2" fillId="0" borderId="9" xfId="0" applyNumberFormat="1" applyFont="1" applyBorder="1">
      <alignment vertical="center"/>
    </xf>
    <xf numFmtId="0" fontId="2" fillId="0" borderId="8" xfId="0" applyFont="1" applyBorder="1">
      <alignment vertical="center"/>
    </xf>
    <xf numFmtId="6" fontId="2" fillId="0" borderId="2" xfId="1" applyFont="1" applyBorder="1" applyAlignment="1">
      <alignment vertical="center"/>
    </xf>
    <xf numFmtId="0" fontId="29" fillId="0" borderId="8" xfId="0" applyFont="1" applyBorder="1">
      <alignment vertical="center"/>
    </xf>
    <xf numFmtId="0" fontId="2" fillId="0" borderId="10" xfId="0" applyFont="1" applyBorder="1">
      <alignment vertical="center"/>
    </xf>
    <xf numFmtId="6" fontId="2" fillId="0" borderId="11" xfId="1" applyFont="1" applyBorder="1" applyAlignment="1">
      <alignment vertical="center"/>
    </xf>
    <xf numFmtId="0" fontId="2" fillId="0" borderId="11" xfId="0" applyFont="1" applyBorder="1">
      <alignment vertical="center"/>
    </xf>
    <xf numFmtId="6" fontId="2" fillId="0" borderId="12" xfId="0" applyNumberFormat="1" applyFont="1" applyBorder="1">
      <alignment vertical="center"/>
    </xf>
    <xf numFmtId="0" fontId="2" fillId="0" borderId="14" xfId="0" applyFont="1" applyBorder="1">
      <alignment vertical="center"/>
    </xf>
    <xf numFmtId="6" fontId="37" fillId="0" borderId="15" xfId="0" applyNumberFormat="1" applyFont="1" applyBorder="1">
      <alignment vertical="center"/>
    </xf>
    <xf numFmtId="6" fontId="34" fillId="0" borderId="2" xfId="1" applyFont="1" applyBorder="1" applyAlignment="1">
      <alignment horizontal="right" vertical="center"/>
    </xf>
    <xf numFmtId="177" fontId="34" fillId="0" borderId="2" xfId="0" applyNumberFormat="1" applyFont="1" applyBorder="1" applyAlignment="1">
      <alignment horizontal="right" vertical="center"/>
    </xf>
    <xf numFmtId="177" fontId="34" fillId="0" borderId="11" xfId="0" applyNumberFormat="1" applyFont="1" applyBorder="1" applyAlignment="1">
      <alignment horizontal="right" vertical="center"/>
    </xf>
    <xf numFmtId="0" fontId="34" fillId="0" borderId="0" xfId="0" applyFont="1">
      <alignment vertical="center"/>
    </xf>
    <xf numFmtId="6" fontId="34" fillId="0" borderId="2" xfId="1" applyFont="1" applyBorder="1" applyAlignment="1">
      <alignment vertical="center"/>
    </xf>
    <xf numFmtId="6" fontId="34" fillId="0" borderId="11" xfId="1" applyFont="1" applyBorder="1" applyAlignment="1">
      <alignment vertical="center"/>
    </xf>
    <xf numFmtId="0" fontId="39" fillId="0" borderId="0" xfId="0" applyFont="1">
      <alignment vertical="center"/>
    </xf>
    <xf numFmtId="0" fontId="33" fillId="0" borderId="0" xfId="0" applyFont="1">
      <alignment vertical="center"/>
    </xf>
    <xf numFmtId="0" fontId="2" fillId="12" borderId="5" xfId="0" applyFont="1" applyFill="1" applyBorder="1" applyAlignment="1">
      <alignment horizontal="center" vertical="center"/>
    </xf>
    <xf numFmtId="0" fontId="2" fillId="12" borderId="6" xfId="0" applyFont="1" applyFill="1" applyBorder="1" applyAlignment="1">
      <alignment horizontal="center" vertical="center"/>
    </xf>
    <xf numFmtId="0" fontId="2" fillId="12" borderId="7" xfId="0" applyFont="1" applyFill="1" applyBorder="1" applyAlignment="1">
      <alignment horizontal="center" vertical="center"/>
    </xf>
    <xf numFmtId="0" fontId="38" fillId="0" borderId="8" xfId="0" applyFont="1" applyBorder="1">
      <alignment vertical="center"/>
    </xf>
    <xf numFmtId="0" fontId="34" fillId="0" borderId="10" xfId="0" applyFont="1" applyBorder="1">
      <alignment vertical="center"/>
    </xf>
    <xf numFmtId="177" fontId="12" fillId="0" borderId="2" xfId="0" applyNumberFormat="1" applyFont="1" applyBorder="1">
      <alignment vertical="center"/>
    </xf>
    <xf numFmtId="0" fontId="40" fillId="13" borderId="2" xfId="0" applyFont="1" applyFill="1" applyBorder="1">
      <alignment vertical="center"/>
    </xf>
    <xf numFmtId="0" fontId="41" fillId="0" borderId="2" xfId="0" applyFont="1" applyBorder="1">
      <alignment vertical="center"/>
    </xf>
    <xf numFmtId="0" fontId="42" fillId="0" borderId="2" xfId="0" applyFont="1" applyBorder="1" applyAlignment="1">
      <alignment horizontal="center" vertical="center"/>
    </xf>
    <xf numFmtId="6" fontId="42" fillId="0" borderId="2" xfId="0" applyNumberFormat="1" applyFont="1" applyBorder="1" applyAlignment="1">
      <alignment horizontal="center" vertical="center"/>
    </xf>
    <xf numFmtId="0" fontId="40" fillId="0" borderId="2" xfId="0" applyFont="1" applyBorder="1">
      <alignment vertical="center"/>
    </xf>
    <xf numFmtId="0" fontId="45" fillId="0" borderId="0" xfId="0" applyFont="1">
      <alignment vertical="center"/>
    </xf>
    <xf numFmtId="0" fontId="46" fillId="0" borderId="0" xfId="0" applyFont="1">
      <alignment vertical="center"/>
    </xf>
    <xf numFmtId="0" fontId="2" fillId="0" borderId="2" xfId="0" applyFont="1" applyBorder="1" applyAlignment="1">
      <alignment horizontal="left" vertical="center"/>
    </xf>
    <xf numFmtId="0" fontId="29" fillId="0" borderId="2" xfId="0" applyFont="1" applyBorder="1" applyAlignment="1">
      <alignment horizontal="left" vertical="center"/>
    </xf>
    <xf numFmtId="0" fontId="38" fillId="0" borderId="2" xfId="0" applyFont="1" applyBorder="1" applyAlignment="1">
      <alignment horizontal="left" vertical="center"/>
    </xf>
    <xf numFmtId="0" fontId="43" fillId="0" borderId="0" xfId="0" applyFont="1">
      <alignment vertical="center"/>
    </xf>
    <xf numFmtId="0" fontId="38" fillId="0" borderId="2" xfId="0" applyNumberFormat="1" applyFont="1" applyBorder="1" applyAlignment="1">
      <alignment horizontal="left" vertical="center"/>
    </xf>
    <xf numFmtId="0" fontId="47" fillId="0" borderId="0" xfId="0" applyFont="1">
      <alignment vertical="center"/>
    </xf>
    <xf numFmtId="0" fontId="48" fillId="0" borderId="0" xfId="0" applyFont="1">
      <alignment vertical="center"/>
    </xf>
    <xf numFmtId="0" fontId="18"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horizontal="right" vertical="center"/>
    </xf>
    <xf numFmtId="0" fontId="21" fillId="0" borderId="0" xfId="0" applyFont="1">
      <alignment vertical="center"/>
    </xf>
    <xf numFmtId="0" fontId="24" fillId="0" borderId="0" xfId="0" applyFont="1" applyAlignment="1">
      <alignment horizontal="left" vertical="center"/>
    </xf>
    <xf numFmtId="0" fontId="22" fillId="0" borderId="0" xfId="0" applyFont="1">
      <alignment vertical="center"/>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0" fillId="0" borderId="0" xfId="0" applyAlignment="1">
      <alignment vertical="center" wrapText="1"/>
    </xf>
    <xf numFmtId="0" fontId="26" fillId="0" borderId="0" xfId="0" applyFont="1" applyAlignment="1">
      <alignment horizontal="left" vertical="center"/>
    </xf>
    <xf numFmtId="0" fontId="27" fillId="0" borderId="0" xfId="0" applyFont="1" applyAlignment="1">
      <alignment horizontal="left" vertical="center"/>
    </xf>
    <xf numFmtId="0" fontId="16" fillId="0" borderId="0" xfId="0" applyFont="1" applyAlignment="1">
      <alignment horizontal="justify" vertical="center" wrapText="1"/>
    </xf>
    <xf numFmtId="0" fontId="15" fillId="11" borderId="0" xfId="0" applyFont="1" applyFill="1" applyAlignment="1">
      <alignment horizontal="center" vertical="center"/>
    </xf>
    <xf numFmtId="0" fontId="7" fillId="3" borderId="1"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0" fillId="0" borderId="2" xfId="0" applyFont="1" applyBorder="1" applyAlignment="1">
      <alignment horizontal="left" vertical="center"/>
    </xf>
    <xf numFmtId="0" fontId="29" fillId="0" borderId="2" xfId="0" applyFont="1" applyBorder="1" applyAlignment="1">
      <alignment horizontal="left" vertical="center"/>
    </xf>
    <xf numFmtId="0" fontId="8" fillId="5" borderId="0" xfId="0" applyFont="1" applyFill="1" applyAlignment="1">
      <alignment horizontal="center" vertical="center"/>
    </xf>
    <xf numFmtId="0" fontId="3" fillId="6" borderId="2"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9" fillId="5"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2"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8" fillId="0" borderId="2" xfId="0" applyFont="1" applyBorder="1" applyAlignment="1">
      <alignment horizontal="left" vertical="center"/>
    </xf>
    <xf numFmtId="0" fontId="10" fillId="10" borderId="0" xfId="0" applyFont="1" applyFill="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8" fillId="10" borderId="0" xfId="0" applyFont="1" applyFill="1" applyAlignment="1">
      <alignment horizontal="center" vertical="center"/>
    </xf>
    <xf numFmtId="0" fontId="11" fillId="6" borderId="2" xfId="0" applyFont="1" applyFill="1" applyBorder="1" applyAlignment="1">
      <alignment horizontal="center" vertical="center"/>
    </xf>
    <xf numFmtId="0" fontId="14" fillId="0" borderId="0" xfId="0" applyFont="1" applyAlignment="1">
      <alignment horizontal="left" vertical="center"/>
    </xf>
    <xf numFmtId="0" fontId="43" fillId="0" borderId="2" xfId="0" applyFont="1" applyBorder="1" applyAlignment="1">
      <alignment horizontal="left" vertical="center"/>
    </xf>
    <xf numFmtId="0" fontId="40" fillId="0" borderId="2" xfId="0" applyFont="1" applyBorder="1" applyAlignment="1">
      <alignment horizontal="center" vertical="center"/>
    </xf>
    <xf numFmtId="0" fontId="38" fillId="0" borderId="3" xfId="0" applyFont="1" applyBorder="1" applyAlignment="1">
      <alignment horizontal="left" vertical="center"/>
    </xf>
    <xf numFmtId="0" fontId="38" fillId="0" borderId="4" xfId="0" applyFont="1" applyBorder="1" applyAlignment="1">
      <alignment horizontal="left" vertical="center"/>
    </xf>
    <xf numFmtId="0" fontId="8" fillId="9" borderId="0" xfId="0" applyFont="1" applyFill="1" applyAlignment="1">
      <alignment horizontal="center" vertical="center"/>
    </xf>
    <xf numFmtId="0" fontId="29" fillId="0" borderId="0" xfId="0" applyFont="1" applyAlignment="1">
      <alignment horizontal="left" vertical="center"/>
    </xf>
    <xf numFmtId="0" fontId="32" fillId="0" borderId="0" xfId="0" applyFont="1" applyAlignment="1">
      <alignment horizontal="center" vertical="center" wrapText="1"/>
    </xf>
    <xf numFmtId="0" fontId="10" fillId="9" borderId="0" xfId="0" applyFont="1" applyFill="1" applyAlignment="1">
      <alignment horizontal="center" vertical="center"/>
    </xf>
    <xf numFmtId="0" fontId="10" fillId="8" borderId="0" xfId="0" applyFont="1" applyFill="1" applyAlignment="1">
      <alignment horizontal="center" vertical="center"/>
    </xf>
    <xf numFmtId="0" fontId="8" fillId="8" borderId="0" xfId="0" applyFont="1" applyFill="1" applyAlignment="1">
      <alignment horizontal="center" vertical="center"/>
    </xf>
    <xf numFmtId="0" fontId="10" fillId="7" borderId="0" xfId="0" applyFont="1" applyFill="1" applyAlignment="1">
      <alignment horizontal="center" vertical="center"/>
    </xf>
    <xf numFmtId="0" fontId="8" fillId="7" borderId="0" xfId="0" applyFont="1" applyFill="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horizontal="center" vertical="center"/>
    </xf>
  </cellXfs>
  <cellStyles count="2">
    <cellStyle name="通貨" xfId="1" builtinId="7"/>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28575</xdr:colOff>
      <xdr:row>2</xdr:row>
      <xdr:rowOff>19051</xdr:rowOff>
    </xdr:from>
    <xdr:to>
      <xdr:col>8</xdr:col>
      <xdr:colOff>381000</xdr:colOff>
      <xdr:row>5</xdr:row>
      <xdr:rowOff>66676</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2720975" y="374651"/>
          <a:ext cx="3044825" cy="60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800" b="1" i="0" u="none" strike="noStrike" baseline="0">
              <a:solidFill>
                <a:srgbClr val="000000"/>
              </a:solidFill>
              <a:latin typeface="Arial"/>
              <a:cs typeface="Arial"/>
            </a:rPr>
            <a:t>6-9-1 roppongi, minato-ku, tokyo, japan 106-8001</a:t>
          </a:r>
        </a:p>
      </xdr:txBody>
    </xdr:sp>
    <xdr:clientData/>
  </xdr:twoCellAnchor>
  <xdr:twoCellAnchor>
    <xdr:from>
      <xdr:col>4</xdr:col>
      <xdr:colOff>40780</xdr:colOff>
      <xdr:row>0</xdr:row>
      <xdr:rowOff>87385</xdr:rowOff>
    </xdr:from>
    <xdr:to>
      <xdr:col>8</xdr:col>
      <xdr:colOff>554833</xdr:colOff>
      <xdr:row>1</xdr:row>
      <xdr:rowOff>138145</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899" y="87385"/>
          <a:ext cx="3217173" cy="254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12700</xdr:colOff>
      <xdr:row>50</xdr:row>
      <xdr:rowOff>0</xdr:rowOff>
    </xdr:from>
    <xdr:to>
      <xdr:col>4</xdr:col>
      <xdr:colOff>50800</xdr:colOff>
      <xdr:row>52</xdr:row>
      <xdr:rowOff>3735</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1300" b="0" i="0" u="none" strike="noStrike" baseline="0">
              <a:solidFill>
                <a:srgbClr val="000000"/>
              </a:solidFill>
              <a:latin typeface="Lucida Grande" charset="0"/>
              <a:cs typeface="Lucida Grande" charset="0"/>
            </a:rPr>
            <a:t>SWIMMING</a:t>
          </a:r>
        </a:p>
      </xdr:txBody>
    </xdr:sp>
    <xdr:clientData/>
  </xdr:twoCellAnchor>
  <xdr:twoCellAnchor editAs="oneCell">
    <xdr:from>
      <xdr:col>3</xdr:col>
      <xdr:colOff>0</xdr:colOff>
      <xdr:row>52</xdr:row>
      <xdr:rowOff>50800</xdr:rowOff>
    </xdr:from>
    <xdr:to>
      <xdr:col>5</xdr:col>
      <xdr:colOff>266700</xdr:colOff>
      <xdr:row>54</xdr:row>
      <xdr:rowOff>114300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1300" b="0" i="0" u="none" strike="noStrike" baseline="0">
              <a:solidFill>
                <a:srgbClr val="000000"/>
              </a:solidFill>
              <a:latin typeface="Lucida Grande" charset="0"/>
              <a:cs typeface="Lucida Grande" charset="0"/>
            </a:rPr>
            <a:t>WATER POLO</a:t>
          </a:r>
        </a:p>
      </xdr:txBody>
    </xdr:sp>
    <xdr:clientData/>
  </xdr:twoCellAnchor>
  <xdr:twoCellAnchor editAs="oneCell">
    <xdr:from>
      <xdr:col>5</xdr:col>
      <xdr:colOff>292100</xdr:colOff>
      <xdr:row>52</xdr:row>
      <xdr:rowOff>50800</xdr:rowOff>
    </xdr:from>
    <xdr:to>
      <xdr:col>7</xdr:col>
      <xdr:colOff>508000</xdr:colOff>
      <xdr:row>54</xdr:row>
      <xdr:rowOff>114300</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1300" b="0" i="0" u="none" strike="noStrike" baseline="0">
              <a:solidFill>
                <a:srgbClr val="000000"/>
              </a:solidFill>
              <a:latin typeface="Lucida Grande" charset="0"/>
              <a:cs typeface="Lucida Grande" charset="0"/>
            </a:rPr>
            <a:t>DIVING</a:t>
          </a:r>
        </a:p>
      </xdr:txBody>
    </xdr:sp>
    <xdr:clientData/>
  </xdr:twoCellAnchor>
  <xdr:twoCellAnchor editAs="oneCell">
    <xdr:from>
      <xdr:col>7</xdr:col>
      <xdr:colOff>203200</xdr:colOff>
      <xdr:row>52</xdr:row>
      <xdr:rowOff>50800</xdr:rowOff>
    </xdr:from>
    <xdr:to>
      <xdr:col>9</xdr:col>
      <xdr:colOff>419100</xdr:colOff>
      <xdr:row>54</xdr:row>
      <xdr:rowOff>114300</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1300" b="0" i="0" u="none" strike="noStrike" baseline="0">
              <a:solidFill>
                <a:srgbClr val="000000"/>
              </a:solidFill>
              <a:latin typeface="Lucida Grande" charset="0"/>
              <a:cs typeface="Lucida Grande" charset="0"/>
            </a:rPr>
            <a:t>HIGH DIVING</a:t>
          </a:r>
        </a:p>
      </xdr:txBody>
    </xdr:sp>
    <xdr:clientData/>
  </xdr:twoCellAnchor>
  <xdr:twoCellAnchor editAs="oneCell">
    <xdr:from>
      <xdr:col>5</xdr:col>
      <xdr:colOff>304800</xdr:colOff>
      <xdr:row>49</xdr:row>
      <xdr:rowOff>50800</xdr:rowOff>
    </xdr:from>
    <xdr:to>
      <xdr:col>9</xdr:col>
      <xdr:colOff>317500</xdr:colOff>
      <xdr:row>52</xdr:row>
      <xdr:rowOff>38100</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1300" b="0" i="0" u="none" strike="noStrike" baseline="0">
              <a:solidFill>
                <a:srgbClr val="000000"/>
              </a:solidFill>
              <a:latin typeface="Lucida Grande" charset="0"/>
              <a:cs typeface="Lucida Grande" charset="0"/>
            </a:rPr>
            <a:t>ARTISTIC SWIMMING</a:t>
          </a:r>
        </a:p>
      </xdr:txBody>
    </xdr:sp>
    <xdr:clientData/>
  </xdr:twoCellAnchor>
  <xdr:twoCellAnchor editAs="oneCell">
    <xdr:from>
      <xdr:col>11</xdr:col>
      <xdr:colOff>67088</xdr:colOff>
      <xdr:row>0</xdr:row>
      <xdr:rowOff>33557</xdr:rowOff>
    </xdr:from>
    <xdr:to>
      <xdr:col>11</xdr:col>
      <xdr:colOff>1153907</xdr:colOff>
      <xdr:row>2</xdr:row>
      <xdr:rowOff>118424</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789277" y="33557"/>
          <a:ext cx="1102694" cy="4107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50</xdr:row>
          <xdr:rowOff>0</xdr:rowOff>
        </xdr:from>
        <xdr:to>
          <xdr:col>4</xdr:col>
          <xdr:colOff>38100</xdr:colOff>
          <xdr:row>52</xdr:row>
          <xdr:rowOff>0</xdr:rowOff>
        </xdr:to>
        <xdr:sp macro="" textlink="">
          <xdr:nvSpPr>
            <xdr:cNvPr id="3"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1300" b="0" i="0" u="none" strike="noStrike" baseline="0">
                  <a:solidFill>
                    <a:srgbClr val="000000"/>
                  </a:solidFill>
                  <a:latin typeface="Lucida Grande"/>
                </a:rPr>
                <a:t>SWIMMING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38100</xdr:rowOff>
        </xdr:from>
        <xdr:to>
          <xdr:col>5</xdr:col>
          <xdr:colOff>200025</xdr:colOff>
          <xdr:row>54</xdr:row>
          <xdr:rowOff>85725</xdr:rowOff>
        </xdr:to>
        <xdr:sp macro="" textlink="">
          <xdr:nvSpPr>
            <xdr:cNvPr id="4"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1300" b="0" i="0" u="none" strike="noStrike" baseline="0">
                  <a:solidFill>
                    <a:srgbClr val="000000"/>
                  </a:solidFill>
                  <a:latin typeface="Lucida Grande"/>
                </a:rPr>
                <a:t>WATER POLO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52</xdr:row>
          <xdr:rowOff>38100</xdr:rowOff>
        </xdr:from>
        <xdr:to>
          <xdr:col>7</xdr:col>
          <xdr:colOff>381000</xdr:colOff>
          <xdr:row>54</xdr:row>
          <xdr:rowOff>85725</xdr:rowOff>
        </xdr:to>
        <xdr:sp macro="" textlink="">
          <xdr:nvSpPr>
            <xdr:cNvPr id="5"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1300" b="0" i="0" u="none" strike="noStrike" baseline="0">
                  <a:solidFill>
                    <a:srgbClr val="000000"/>
                  </a:solidFill>
                  <a:latin typeface="Lucida Grande"/>
                </a:rPr>
                <a:t>DIVING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52</xdr:row>
          <xdr:rowOff>38100</xdr:rowOff>
        </xdr:from>
        <xdr:to>
          <xdr:col>9</xdr:col>
          <xdr:colOff>314325</xdr:colOff>
          <xdr:row>54</xdr:row>
          <xdr:rowOff>85725</xdr:rowOff>
        </xdr:to>
        <xdr:sp macro="" textlink="">
          <xdr:nvSpPr>
            <xdr:cNvPr id="6"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1300" b="0" i="0" u="none" strike="noStrike" baseline="0">
                  <a:solidFill>
                    <a:srgbClr val="000000"/>
                  </a:solidFill>
                  <a:latin typeface="Lucida Grande"/>
                </a:rPr>
                <a:t>HIGH DIVING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49</xdr:row>
          <xdr:rowOff>38100</xdr:rowOff>
        </xdr:from>
        <xdr:to>
          <xdr:col>9</xdr:col>
          <xdr:colOff>238125</xdr:colOff>
          <xdr:row>52</xdr:row>
          <xdr:rowOff>28575</xdr:rowOff>
        </xdr:to>
        <xdr:sp macro="" textlink="">
          <xdr:nvSpPr>
            <xdr:cNvPr id="7"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1300" b="0" i="0" u="none" strike="noStrike" baseline="0">
                  <a:solidFill>
                    <a:srgbClr val="000000"/>
                  </a:solidFill>
                  <a:latin typeface="Lucida Grande"/>
                </a:rPr>
                <a:t>ARTISTIC SWIMMING</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6</xdr:col>
      <xdr:colOff>41808</xdr:colOff>
      <xdr:row>0</xdr:row>
      <xdr:rowOff>52266</xdr:rowOff>
    </xdr:from>
    <xdr:to>
      <xdr:col>7</xdr:col>
      <xdr:colOff>1502</xdr:colOff>
      <xdr:row>2</xdr:row>
      <xdr:rowOff>128534</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043413" y="52266"/>
          <a:ext cx="1102694" cy="4107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30095</xdr:colOff>
      <xdr:row>0</xdr:row>
      <xdr:rowOff>42133</xdr:rowOff>
    </xdr:from>
    <xdr:to>
      <xdr:col>7</xdr:col>
      <xdr:colOff>3124</xdr:colOff>
      <xdr:row>2</xdr:row>
      <xdr:rowOff>127863</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007773" y="42133"/>
          <a:ext cx="1102694" cy="4107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38024</xdr:colOff>
      <xdr:row>0</xdr:row>
      <xdr:rowOff>68444</xdr:rowOff>
    </xdr:from>
    <xdr:to>
      <xdr:col>7</xdr:col>
      <xdr:colOff>4299</xdr:colOff>
      <xdr:row>2</xdr:row>
      <xdr:rowOff>144587</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5041976" y="68444"/>
          <a:ext cx="1102694" cy="410754"/>
        </a:xfrm>
        <a:prstGeom prst="rect">
          <a:avLst/>
        </a:prstGeom>
      </xdr:spPr>
    </xdr:pic>
    <xdr:clientData/>
  </xdr:twoCellAnchor>
  <xdr:twoCellAnchor>
    <xdr:from>
      <xdr:col>2</xdr:col>
      <xdr:colOff>161924</xdr:colOff>
      <xdr:row>12</xdr:row>
      <xdr:rowOff>19050</xdr:rowOff>
    </xdr:from>
    <xdr:to>
      <xdr:col>6</xdr:col>
      <xdr:colOff>1104900</xdr:colOff>
      <xdr:row>13</xdr:row>
      <xdr:rowOff>152400</xdr:rowOff>
    </xdr:to>
    <xdr:sp macro="" textlink="">
      <xdr:nvSpPr>
        <xdr:cNvPr id="21" name="正方形/長方形 20"/>
        <xdr:cNvSpPr/>
      </xdr:nvSpPr>
      <xdr:spPr>
        <a:xfrm>
          <a:off x="485774" y="1962150"/>
          <a:ext cx="6315076" cy="295275"/>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600">
              <a:latin typeface="Meiryo UI" panose="020B0604030504040204" pitchFamily="50" charset="-128"/>
              <a:ea typeface="Meiryo UI" panose="020B0604030504040204" pitchFamily="50" charset="-128"/>
            </a:rPr>
            <a:t>To be</a:t>
          </a:r>
          <a:r>
            <a:rPr kumimoji="1" lang="en-US" altLang="ja-JP" sz="1600" baseline="0">
              <a:latin typeface="Meiryo UI" panose="020B0604030504040204" pitchFamily="50" charset="-128"/>
              <a:ea typeface="Meiryo UI" panose="020B0604030504040204" pitchFamily="50" charset="-128"/>
            </a:rPr>
            <a:t> sold from May (T.B.D.)</a:t>
          </a:r>
          <a:endParaRPr kumimoji="1" lang="ja-JP" altLang="en-US" sz="16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25</xdr:row>
      <xdr:rowOff>1</xdr:rowOff>
    </xdr:from>
    <xdr:to>
      <xdr:col>6</xdr:col>
      <xdr:colOff>1104900</xdr:colOff>
      <xdr:row>26</xdr:row>
      <xdr:rowOff>0</xdr:rowOff>
    </xdr:to>
    <xdr:sp macro="" textlink="">
      <xdr:nvSpPr>
        <xdr:cNvPr id="22" name="正方形/長方形 21"/>
        <xdr:cNvSpPr/>
      </xdr:nvSpPr>
      <xdr:spPr>
        <a:xfrm>
          <a:off x="0" y="4048126"/>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29</xdr:row>
      <xdr:rowOff>9526</xdr:rowOff>
    </xdr:from>
    <xdr:to>
      <xdr:col>6</xdr:col>
      <xdr:colOff>1104900</xdr:colOff>
      <xdr:row>30</xdr:row>
      <xdr:rowOff>9525</xdr:rowOff>
    </xdr:to>
    <xdr:sp macro="" textlink="">
      <xdr:nvSpPr>
        <xdr:cNvPr id="37" name="正方形/長方形 36"/>
        <xdr:cNvSpPr/>
      </xdr:nvSpPr>
      <xdr:spPr>
        <a:xfrm>
          <a:off x="0" y="4705351"/>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33</xdr:row>
      <xdr:rowOff>9526</xdr:rowOff>
    </xdr:from>
    <xdr:to>
      <xdr:col>6</xdr:col>
      <xdr:colOff>1104900</xdr:colOff>
      <xdr:row>34</xdr:row>
      <xdr:rowOff>9525</xdr:rowOff>
    </xdr:to>
    <xdr:sp macro="" textlink="">
      <xdr:nvSpPr>
        <xdr:cNvPr id="38" name="正方形/長方形 37"/>
        <xdr:cNvSpPr/>
      </xdr:nvSpPr>
      <xdr:spPr>
        <a:xfrm>
          <a:off x="0" y="5353051"/>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37</xdr:row>
      <xdr:rowOff>19051</xdr:rowOff>
    </xdr:from>
    <xdr:to>
      <xdr:col>6</xdr:col>
      <xdr:colOff>1104900</xdr:colOff>
      <xdr:row>38</xdr:row>
      <xdr:rowOff>19050</xdr:rowOff>
    </xdr:to>
    <xdr:sp macro="" textlink="">
      <xdr:nvSpPr>
        <xdr:cNvPr id="39" name="正方形/長方形 38"/>
        <xdr:cNvSpPr/>
      </xdr:nvSpPr>
      <xdr:spPr>
        <a:xfrm>
          <a:off x="0" y="6010276"/>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41</xdr:row>
      <xdr:rowOff>9526</xdr:rowOff>
    </xdr:from>
    <xdr:to>
      <xdr:col>6</xdr:col>
      <xdr:colOff>1104900</xdr:colOff>
      <xdr:row>42</xdr:row>
      <xdr:rowOff>9525</xdr:rowOff>
    </xdr:to>
    <xdr:sp macro="" textlink="">
      <xdr:nvSpPr>
        <xdr:cNvPr id="40" name="正方形/長方形 39"/>
        <xdr:cNvSpPr/>
      </xdr:nvSpPr>
      <xdr:spPr>
        <a:xfrm>
          <a:off x="0" y="6648451"/>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45</xdr:row>
      <xdr:rowOff>19051</xdr:rowOff>
    </xdr:from>
    <xdr:to>
      <xdr:col>6</xdr:col>
      <xdr:colOff>1104900</xdr:colOff>
      <xdr:row>46</xdr:row>
      <xdr:rowOff>19050</xdr:rowOff>
    </xdr:to>
    <xdr:sp macro="" textlink="">
      <xdr:nvSpPr>
        <xdr:cNvPr id="41" name="正方形/長方形 40"/>
        <xdr:cNvSpPr/>
      </xdr:nvSpPr>
      <xdr:spPr>
        <a:xfrm>
          <a:off x="0" y="7305676"/>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49</xdr:row>
      <xdr:rowOff>9526</xdr:rowOff>
    </xdr:from>
    <xdr:to>
      <xdr:col>6</xdr:col>
      <xdr:colOff>1104900</xdr:colOff>
      <xdr:row>50</xdr:row>
      <xdr:rowOff>9525</xdr:rowOff>
    </xdr:to>
    <xdr:sp macro="" textlink="">
      <xdr:nvSpPr>
        <xdr:cNvPr id="42" name="正方形/長方形 41"/>
        <xdr:cNvSpPr/>
      </xdr:nvSpPr>
      <xdr:spPr>
        <a:xfrm>
          <a:off x="0" y="7943851"/>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53</xdr:row>
      <xdr:rowOff>19051</xdr:rowOff>
    </xdr:from>
    <xdr:to>
      <xdr:col>6</xdr:col>
      <xdr:colOff>1104900</xdr:colOff>
      <xdr:row>54</xdr:row>
      <xdr:rowOff>19050</xdr:rowOff>
    </xdr:to>
    <xdr:sp macro="" textlink="">
      <xdr:nvSpPr>
        <xdr:cNvPr id="43" name="正方形/長方形 42"/>
        <xdr:cNvSpPr/>
      </xdr:nvSpPr>
      <xdr:spPr>
        <a:xfrm>
          <a:off x="0" y="8601076"/>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57</xdr:row>
      <xdr:rowOff>9526</xdr:rowOff>
    </xdr:from>
    <xdr:to>
      <xdr:col>6</xdr:col>
      <xdr:colOff>1104900</xdr:colOff>
      <xdr:row>58</xdr:row>
      <xdr:rowOff>9525</xdr:rowOff>
    </xdr:to>
    <xdr:sp macro="" textlink="">
      <xdr:nvSpPr>
        <xdr:cNvPr id="44" name="正方形/長方形 43"/>
        <xdr:cNvSpPr/>
      </xdr:nvSpPr>
      <xdr:spPr>
        <a:xfrm>
          <a:off x="0" y="9239251"/>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62</xdr:row>
      <xdr:rowOff>9526</xdr:rowOff>
    </xdr:from>
    <xdr:to>
      <xdr:col>6</xdr:col>
      <xdr:colOff>1104900</xdr:colOff>
      <xdr:row>63</xdr:row>
      <xdr:rowOff>9525</xdr:rowOff>
    </xdr:to>
    <xdr:sp macro="" textlink="">
      <xdr:nvSpPr>
        <xdr:cNvPr id="45" name="正方形/長方形 44"/>
        <xdr:cNvSpPr/>
      </xdr:nvSpPr>
      <xdr:spPr>
        <a:xfrm>
          <a:off x="0" y="10048876"/>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67</xdr:row>
      <xdr:rowOff>9526</xdr:rowOff>
    </xdr:from>
    <xdr:to>
      <xdr:col>6</xdr:col>
      <xdr:colOff>1104900</xdr:colOff>
      <xdr:row>68</xdr:row>
      <xdr:rowOff>9525</xdr:rowOff>
    </xdr:to>
    <xdr:sp macro="" textlink="">
      <xdr:nvSpPr>
        <xdr:cNvPr id="46" name="正方形/長方形 45"/>
        <xdr:cNvSpPr/>
      </xdr:nvSpPr>
      <xdr:spPr>
        <a:xfrm>
          <a:off x="0" y="10858501"/>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twoCellAnchor>
    <xdr:from>
      <xdr:col>0</xdr:col>
      <xdr:colOff>0</xdr:colOff>
      <xdr:row>72</xdr:row>
      <xdr:rowOff>9526</xdr:rowOff>
    </xdr:from>
    <xdr:to>
      <xdr:col>6</xdr:col>
      <xdr:colOff>1104900</xdr:colOff>
      <xdr:row>73</xdr:row>
      <xdr:rowOff>9525</xdr:rowOff>
    </xdr:to>
    <xdr:sp macro="" textlink="">
      <xdr:nvSpPr>
        <xdr:cNvPr id="47" name="正方形/長方形 46"/>
        <xdr:cNvSpPr/>
      </xdr:nvSpPr>
      <xdr:spPr>
        <a:xfrm>
          <a:off x="0" y="11668126"/>
          <a:ext cx="6800850" cy="161924"/>
        </a:xfrm>
        <a:prstGeom prst="rect">
          <a:avLst/>
        </a:prstGeom>
        <a:solidFill>
          <a:schemeClr val="accent1">
            <a:alpha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latin typeface="Meiryo UI" panose="020B0604030504040204" pitchFamily="50" charset="-128"/>
              <a:ea typeface="Meiryo UI" panose="020B0604030504040204" pitchFamily="50" charset="-128"/>
            </a:rPr>
            <a:t>To be</a:t>
          </a:r>
          <a:r>
            <a:rPr kumimoji="1" lang="en-US" altLang="ja-JP" sz="1200" baseline="0">
              <a:latin typeface="Meiryo UI" panose="020B0604030504040204" pitchFamily="50" charset="-128"/>
              <a:ea typeface="Meiryo UI" panose="020B0604030504040204" pitchFamily="50" charset="-128"/>
            </a:rPr>
            <a:t> sold from May (T.B.D.)</a:t>
          </a:r>
          <a:endParaRPr kumimoji="1" lang="ja-JP" altLang="en-US" sz="1200">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38025</xdr:colOff>
      <xdr:row>0</xdr:row>
      <xdr:rowOff>53235</xdr:rowOff>
    </xdr:from>
    <xdr:to>
      <xdr:col>7</xdr:col>
      <xdr:colOff>3720</xdr:colOff>
      <xdr:row>2</xdr:row>
      <xdr:rowOff>129378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5041977" y="53235"/>
          <a:ext cx="1102694" cy="41075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1269999</xdr:colOff>
      <xdr:row>0</xdr:row>
      <xdr:rowOff>68442</xdr:rowOff>
    </xdr:from>
    <xdr:to>
      <xdr:col>7</xdr:col>
      <xdr:colOff>3960</xdr:colOff>
      <xdr:row>2</xdr:row>
      <xdr:rowOff>90220</xdr:rowOff>
    </xdr:to>
    <xdr:pic>
      <xdr:nvPicPr>
        <xdr:cNvPr id="2" name="図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779640" y="68442"/>
          <a:ext cx="1167523" cy="356389"/>
        </a:xfrm>
        <a:prstGeom prst="rect">
          <a:avLst/>
        </a:prstGeom>
      </xdr:spPr>
    </xdr:pic>
    <xdr:clientData/>
  </xdr:twoCellAnchor>
  <xdr:twoCellAnchor editAs="oneCell">
    <xdr:from>
      <xdr:col>6</xdr:col>
      <xdr:colOff>30417</xdr:colOff>
      <xdr:row>0</xdr:row>
      <xdr:rowOff>45628</xdr:rowOff>
    </xdr:from>
    <xdr:to>
      <xdr:col>7</xdr:col>
      <xdr:colOff>5637</xdr:colOff>
      <xdr:row>2</xdr:row>
      <xdr:rowOff>121771</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5034369" y="45628"/>
          <a:ext cx="1102694" cy="4107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1269998</xdr:colOff>
      <xdr:row>0</xdr:row>
      <xdr:rowOff>83653</xdr:rowOff>
    </xdr:from>
    <xdr:to>
      <xdr:col>7</xdr:col>
      <xdr:colOff>1114288</xdr:colOff>
      <xdr:row>2</xdr:row>
      <xdr:rowOff>105431</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779639" y="83653"/>
          <a:ext cx="1167523" cy="35638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3.bin"/><Relationship Id="rId7" Type="http://schemas.openxmlformats.org/officeDocument/2006/relationships/ctrlProp" Target="../ctrlProps/ctrlProp2.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2.xml"/><Relationship Id="rId9"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218" workbookViewId="0">
      <selection activeCell="A13" sqref="A13:I17"/>
    </sheetView>
  </sheetViews>
  <sheetFormatPr defaultColWidth="7.5546875" defaultRowHeight="15.95" customHeight="1"/>
  <sheetData>
    <row r="1" spans="1:9" ht="15.95" customHeight="1">
      <c r="A1" s="19"/>
      <c r="B1" s="19"/>
      <c r="C1" s="19"/>
      <c r="E1" s="19"/>
      <c r="G1" s="20"/>
      <c r="H1" s="20"/>
      <c r="I1" s="20"/>
    </row>
    <row r="2" spans="1:9" ht="15.95" customHeight="1">
      <c r="A2" s="19"/>
      <c r="B2" s="19"/>
      <c r="C2" s="19"/>
      <c r="D2" s="19"/>
      <c r="E2" s="19"/>
      <c r="G2" s="69"/>
      <c r="H2" s="69"/>
      <c r="I2" s="69"/>
    </row>
    <row r="3" spans="1:9" ht="15.95" customHeight="1">
      <c r="A3" s="19"/>
      <c r="B3" s="19"/>
      <c r="C3" s="19"/>
      <c r="D3" s="19"/>
      <c r="E3" s="19"/>
      <c r="F3" s="19"/>
      <c r="G3" s="70"/>
      <c r="H3" s="70"/>
      <c r="I3" s="70"/>
    </row>
    <row r="4" spans="1:9" ht="15.95" customHeight="1">
      <c r="A4" s="19"/>
      <c r="B4" s="19"/>
      <c r="C4" s="19"/>
      <c r="D4" s="19"/>
      <c r="E4" s="19"/>
      <c r="F4" s="19"/>
      <c r="G4" s="71"/>
      <c r="H4" s="71"/>
      <c r="I4" s="71"/>
    </row>
    <row r="5" spans="1:9" ht="15.95" customHeight="1">
      <c r="A5" s="72"/>
      <c r="B5" s="72"/>
      <c r="C5" s="72"/>
      <c r="D5" s="72"/>
      <c r="E5" s="19"/>
      <c r="F5" s="19"/>
      <c r="G5" s="71"/>
      <c r="H5" s="71"/>
      <c r="I5" s="71"/>
    </row>
    <row r="6" spans="1:9" ht="15.95" customHeight="1">
      <c r="A6" s="74"/>
      <c r="B6" s="74"/>
      <c r="C6" s="74"/>
      <c r="D6" s="74"/>
      <c r="E6" s="19"/>
      <c r="F6" s="19"/>
      <c r="G6" s="71"/>
      <c r="H6" s="71"/>
      <c r="I6" s="71"/>
    </row>
    <row r="7" spans="1:9" ht="15.95" customHeight="1">
      <c r="A7" s="19"/>
      <c r="B7" s="19"/>
      <c r="C7" s="19"/>
      <c r="D7" s="19"/>
      <c r="E7" s="19"/>
      <c r="F7" s="19"/>
      <c r="G7" s="71"/>
      <c r="H7" s="71"/>
      <c r="I7" s="71"/>
    </row>
    <row r="8" spans="1:9" ht="15.95" customHeight="1">
      <c r="E8" s="19"/>
      <c r="F8" s="19"/>
      <c r="G8" s="19"/>
      <c r="H8" s="19"/>
      <c r="I8" s="19"/>
    </row>
    <row r="9" spans="1:9" ht="15.95" customHeight="1">
      <c r="A9" s="21" t="s">
        <v>0</v>
      </c>
      <c r="B9" s="21"/>
      <c r="C9" s="21"/>
      <c r="D9" s="21"/>
      <c r="E9" s="19"/>
      <c r="F9" s="19"/>
      <c r="G9" s="19"/>
      <c r="H9" s="19"/>
      <c r="I9" s="19"/>
    </row>
    <row r="10" spans="1:9" ht="15.95" customHeight="1">
      <c r="A10" s="19"/>
      <c r="B10" s="19"/>
      <c r="C10" s="19"/>
      <c r="D10" s="19"/>
      <c r="E10" s="19"/>
      <c r="F10" s="19"/>
      <c r="G10" s="19"/>
      <c r="H10" s="19"/>
      <c r="I10" s="19"/>
    </row>
    <row r="11" spans="1:9" ht="15.95" customHeight="1">
      <c r="A11" s="75"/>
      <c r="B11" s="75"/>
      <c r="C11" s="75"/>
      <c r="D11" s="75"/>
      <c r="E11" s="19"/>
      <c r="F11" s="19"/>
      <c r="G11" s="19"/>
      <c r="H11" s="19"/>
      <c r="I11" s="19"/>
    </row>
    <row r="12" spans="1:9" ht="15.95" customHeight="1">
      <c r="A12" s="19"/>
      <c r="B12" s="19"/>
      <c r="C12" s="19"/>
      <c r="D12" s="19"/>
      <c r="E12" s="19"/>
      <c r="F12" s="19"/>
      <c r="G12" s="19"/>
      <c r="H12" s="19"/>
      <c r="I12" s="19"/>
    </row>
    <row r="13" spans="1:9" ht="15.95" customHeight="1">
      <c r="A13" s="76" t="s">
        <v>1</v>
      </c>
      <c r="B13" s="76"/>
      <c r="C13" s="76"/>
      <c r="D13" s="76"/>
      <c r="E13" s="76"/>
      <c r="F13" s="76"/>
      <c r="G13" s="76"/>
      <c r="H13" s="76"/>
      <c r="I13" s="76"/>
    </row>
    <row r="14" spans="1:9" ht="15.95" customHeight="1">
      <c r="A14" s="76"/>
      <c r="B14" s="76"/>
      <c r="C14" s="76"/>
      <c r="D14" s="76"/>
      <c r="E14" s="76"/>
      <c r="F14" s="76"/>
      <c r="G14" s="76"/>
      <c r="H14" s="76"/>
      <c r="I14" s="76"/>
    </row>
    <row r="15" spans="1:9" ht="15.95" customHeight="1">
      <c r="A15" s="76"/>
      <c r="B15" s="76"/>
      <c r="C15" s="76"/>
      <c r="D15" s="76"/>
      <c r="E15" s="76"/>
      <c r="F15" s="76"/>
      <c r="G15" s="76"/>
      <c r="H15" s="76"/>
      <c r="I15" s="76"/>
    </row>
    <row r="16" spans="1:9" ht="15.95" customHeight="1">
      <c r="A16" s="76"/>
      <c r="B16" s="76"/>
      <c r="C16" s="76"/>
      <c r="D16" s="76"/>
      <c r="E16" s="76"/>
      <c r="F16" s="76"/>
      <c r="G16" s="76"/>
      <c r="H16" s="76"/>
      <c r="I16" s="76"/>
    </row>
    <row r="17" spans="1:9" ht="15.95" customHeight="1">
      <c r="A17" s="76"/>
      <c r="B17" s="76"/>
      <c r="C17" s="76"/>
      <c r="D17" s="76"/>
      <c r="E17" s="76"/>
      <c r="F17" s="76"/>
      <c r="G17" s="76"/>
      <c r="H17" s="76"/>
      <c r="I17" s="76"/>
    </row>
    <row r="18" spans="1:9" ht="15.95" customHeight="1">
      <c r="A18" s="23"/>
      <c r="B18" s="23"/>
      <c r="C18" s="23"/>
      <c r="D18" s="23"/>
      <c r="E18" s="23"/>
      <c r="F18" s="23"/>
      <c r="G18" s="23"/>
      <c r="H18" s="23"/>
      <c r="I18" s="23"/>
    </row>
    <row r="19" spans="1:9" ht="15.95" customHeight="1">
      <c r="A19" s="24"/>
      <c r="B19" s="24"/>
      <c r="C19" s="24"/>
      <c r="D19" s="24"/>
      <c r="E19" s="24"/>
      <c r="F19" s="24"/>
      <c r="G19" s="24"/>
      <c r="H19" s="24"/>
      <c r="I19" s="24"/>
    </row>
    <row r="20" spans="1:9" ht="15.95" customHeight="1">
      <c r="A20" s="24"/>
      <c r="B20" s="73" t="s">
        <v>2</v>
      </c>
      <c r="C20" s="73"/>
      <c r="D20" s="73"/>
      <c r="E20" s="73"/>
      <c r="F20" s="73"/>
      <c r="G20" s="73"/>
      <c r="H20" s="73"/>
      <c r="I20" s="73"/>
    </row>
    <row r="21" spans="1:9" ht="15.95" customHeight="1">
      <c r="A21" s="24"/>
      <c r="B21" s="73" t="s">
        <v>3</v>
      </c>
      <c r="C21" s="73"/>
      <c r="D21" s="73"/>
      <c r="E21" s="73"/>
      <c r="F21" s="73"/>
      <c r="G21" s="73"/>
      <c r="H21" s="73"/>
      <c r="I21" s="73"/>
    </row>
    <row r="22" spans="1:9" ht="15.95" customHeight="1">
      <c r="A22" s="24"/>
      <c r="B22" s="73" t="s">
        <v>4</v>
      </c>
      <c r="C22" s="73"/>
      <c r="D22" s="73"/>
      <c r="E22" s="73"/>
      <c r="F22" s="73"/>
      <c r="G22" s="73"/>
      <c r="H22" s="73"/>
      <c r="I22" s="73"/>
    </row>
    <row r="23" spans="1:9" ht="15.95" customHeight="1">
      <c r="A23" s="24"/>
      <c r="B23" s="73" t="s">
        <v>5</v>
      </c>
      <c r="C23" s="73"/>
      <c r="D23" s="73"/>
      <c r="E23" s="73"/>
      <c r="F23" s="73"/>
      <c r="G23" s="73"/>
      <c r="H23" s="73"/>
      <c r="I23" s="73"/>
    </row>
    <row r="24" spans="1:9" ht="15.95" customHeight="1">
      <c r="A24" s="24"/>
      <c r="B24" s="73" t="s">
        <v>6</v>
      </c>
      <c r="C24" s="73"/>
      <c r="D24" s="73"/>
      <c r="E24" s="73"/>
      <c r="F24" s="73"/>
      <c r="G24" s="73"/>
      <c r="H24" s="73"/>
      <c r="I24" s="73"/>
    </row>
    <row r="25" spans="1:9" ht="15.95" customHeight="1">
      <c r="A25" s="24"/>
      <c r="B25" s="73" t="s">
        <v>7</v>
      </c>
      <c r="C25" s="73"/>
      <c r="D25" s="73"/>
      <c r="E25" s="73"/>
      <c r="F25" s="73"/>
      <c r="G25" s="73"/>
      <c r="H25" s="73"/>
      <c r="I25" s="73"/>
    </row>
    <row r="26" spans="1:9" ht="15.95" customHeight="1">
      <c r="A26" s="19"/>
      <c r="B26" s="73" t="s">
        <v>8</v>
      </c>
      <c r="C26" s="73"/>
      <c r="D26" s="73"/>
      <c r="E26" s="73"/>
      <c r="F26" s="73"/>
      <c r="G26" s="73"/>
      <c r="H26" s="73"/>
      <c r="I26" s="73"/>
    </row>
    <row r="27" spans="1:9" ht="15.95" customHeight="1">
      <c r="A27" s="19"/>
      <c r="B27" s="73" t="s">
        <v>9</v>
      </c>
      <c r="C27" s="73"/>
      <c r="D27" s="73"/>
      <c r="E27" s="73"/>
      <c r="F27" s="73"/>
      <c r="G27" s="73"/>
      <c r="H27" s="73"/>
      <c r="I27" s="73"/>
    </row>
    <row r="28" spans="1:9" ht="15.95" customHeight="1">
      <c r="A28" s="19"/>
      <c r="B28" s="73" t="s">
        <v>10</v>
      </c>
      <c r="C28" s="73"/>
      <c r="D28" s="73"/>
      <c r="E28" s="73"/>
      <c r="F28" s="73"/>
      <c r="G28" s="73"/>
      <c r="H28" s="73"/>
      <c r="I28" s="73"/>
    </row>
    <row r="29" spans="1:9" ht="15.95" customHeight="1">
      <c r="A29" s="19"/>
      <c r="B29" s="73" t="s">
        <v>11</v>
      </c>
      <c r="C29" s="73"/>
      <c r="D29" s="73"/>
      <c r="E29" s="73"/>
      <c r="F29" s="73"/>
      <c r="G29" s="73"/>
      <c r="H29" s="73"/>
      <c r="I29" s="73"/>
    </row>
    <row r="30" spans="1:9" ht="15.95" customHeight="1">
      <c r="A30" s="19"/>
      <c r="B30" s="73" t="s">
        <v>12</v>
      </c>
      <c r="C30" s="73"/>
      <c r="D30" s="73"/>
      <c r="E30" s="73"/>
      <c r="F30" s="73"/>
      <c r="G30" s="73"/>
      <c r="H30" s="73"/>
      <c r="I30" s="73"/>
    </row>
    <row r="31" spans="1:9" ht="15.95" customHeight="1">
      <c r="A31" s="19"/>
      <c r="B31" s="73"/>
      <c r="C31" s="73"/>
      <c r="D31" s="73"/>
      <c r="E31" s="73"/>
      <c r="F31" s="73"/>
      <c r="G31" s="73"/>
      <c r="H31" s="73"/>
      <c r="I31" s="73"/>
    </row>
    <row r="32" spans="1:9" ht="15.95" customHeight="1">
      <c r="A32" s="19"/>
      <c r="B32" s="19"/>
      <c r="C32" s="19"/>
      <c r="D32" s="19"/>
      <c r="E32" s="19"/>
      <c r="F32" s="19"/>
      <c r="G32" s="19"/>
      <c r="H32" s="19"/>
      <c r="I32" s="19"/>
    </row>
    <row r="33" spans="1:9" ht="15.95" customHeight="1">
      <c r="A33" s="19"/>
      <c r="B33" s="19" t="s">
        <v>13</v>
      </c>
      <c r="C33" s="19"/>
      <c r="D33" s="19"/>
      <c r="E33" s="19"/>
      <c r="F33" s="19"/>
      <c r="G33" s="19"/>
      <c r="H33" s="19"/>
      <c r="I33" s="19"/>
    </row>
    <row r="34" spans="1:9" ht="15.95" customHeight="1">
      <c r="A34" s="19"/>
      <c r="B34" s="81" t="s">
        <v>14</v>
      </c>
      <c r="C34" s="78"/>
      <c r="D34" s="78"/>
      <c r="E34" s="78"/>
      <c r="F34" s="78"/>
      <c r="G34" s="78"/>
      <c r="H34" s="78"/>
      <c r="I34" s="78"/>
    </row>
    <row r="35" spans="1:9" ht="15.95" customHeight="1">
      <c r="A35" s="19"/>
      <c r="B35" s="78"/>
      <c r="C35" s="78"/>
      <c r="D35" s="78"/>
      <c r="E35" s="78"/>
      <c r="F35" s="78"/>
      <c r="G35" s="78"/>
      <c r="H35" s="78"/>
      <c r="I35" s="78"/>
    </row>
    <row r="36" spans="1:9" ht="15.95" customHeight="1">
      <c r="A36" s="19"/>
      <c r="B36" s="78"/>
      <c r="C36" s="78"/>
      <c r="D36" s="78"/>
      <c r="E36" s="78"/>
      <c r="F36" s="78"/>
      <c r="G36" s="78"/>
      <c r="H36" s="78"/>
      <c r="I36" s="78"/>
    </row>
    <row r="37" spans="1:9" ht="15.95" customHeight="1">
      <c r="A37" s="19"/>
      <c r="B37" s="78"/>
      <c r="C37" s="78"/>
      <c r="D37" s="78"/>
      <c r="E37" s="78"/>
      <c r="F37" s="78"/>
      <c r="G37" s="78"/>
      <c r="H37" s="78"/>
      <c r="I37" s="78"/>
    </row>
    <row r="38" spans="1:9" ht="15.95" customHeight="1">
      <c r="A38" s="19"/>
      <c r="B38" s="77" t="s">
        <v>15</v>
      </c>
      <c r="C38" s="77"/>
      <c r="D38" s="77"/>
      <c r="E38" s="77"/>
      <c r="F38" s="77"/>
      <c r="G38" s="77"/>
      <c r="H38" s="77"/>
      <c r="I38" s="77"/>
    </row>
    <row r="39" spans="1:9" ht="15.95" customHeight="1">
      <c r="A39" s="19"/>
      <c r="B39" s="77"/>
      <c r="C39" s="77"/>
      <c r="D39" s="77"/>
      <c r="E39" s="77"/>
      <c r="F39" s="77"/>
      <c r="G39" s="77"/>
      <c r="H39" s="77"/>
      <c r="I39" s="77"/>
    </row>
    <row r="40" spans="1:9" ht="15.95" customHeight="1">
      <c r="A40" s="19"/>
      <c r="B40" s="77"/>
      <c r="C40" s="77"/>
      <c r="D40" s="77"/>
      <c r="E40" s="77"/>
      <c r="F40" s="77"/>
      <c r="G40" s="77"/>
      <c r="H40" s="77"/>
      <c r="I40" s="77"/>
    </row>
    <row r="41" spans="1:9" ht="15.95" customHeight="1">
      <c r="A41" s="19"/>
      <c r="B41" s="78"/>
      <c r="C41" s="78"/>
      <c r="D41" s="78"/>
      <c r="E41" s="78"/>
      <c r="F41" s="78"/>
      <c r="G41" s="78"/>
      <c r="H41" s="78"/>
      <c r="I41" s="78"/>
    </row>
    <row r="42" spans="1:9" ht="15.95" customHeight="1">
      <c r="A42" s="19"/>
      <c r="B42" s="78"/>
      <c r="C42" s="78"/>
      <c r="D42" s="78"/>
      <c r="E42" s="78"/>
      <c r="F42" s="78"/>
      <c r="G42" s="78"/>
      <c r="H42" s="78"/>
      <c r="I42" s="78"/>
    </row>
    <row r="43" spans="1:9" ht="15.95" customHeight="1">
      <c r="B43" s="19"/>
      <c r="C43" s="19"/>
      <c r="D43" s="19"/>
      <c r="E43" s="19"/>
      <c r="F43" s="19"/>
      <c r="G43" s="19"/>
      <c r="H43" s="19"/>
      <c r="I43" s="19"/>
    </row>
    <row r="44" spans="1:9" ht="15.95" customHeight="1">
      <c r="A44" s="19"/>
      <c r="B44" s="25"/>
      <c r="C44" s="25"/>
      <c r="D44" s="25"/>
      <c r="E44" s="25"/>
      <c r="F44" s="25"/>
      <c r="G44" s="25"/>
      <c r="H44" s="25"/>
      <c r="I44" s="25"/>
    </row>
    <row r="45" spans="1:9" ht="15.95" customHeight="1">
      <c r="A45" s="22"/>
      <c r="B45" s="19"/>
      <c r="C45" s="19"/>
      <c r="D45" s="19"/>
      <c r="E45" s="19"/>
      <c r="F45" s="19"/>
      <c r="G45" s="19"/>
      <c r="H45" s="19"/>
      <c r="I45" s="19"/>
    </row>
    <row r="46" spans="1:9" ht="15.95" customHeight="1">
      <c r="A46" s="19"/>
      <c r="B46" s="19"/>
      <c r="C46" s="19"/>
      <c r="D46" s="19"/>
      <c r="E46" s="19"/>
      <c r="F46" s="19"/>
      <c r="G46" s="19"/>
      <c r="H46" s="19"/>
      <c r="I46" s="19"/>
    </row>
    <row r="47" spans="1:9" ht="15.95" customHeight="1">
      <c r="A47" s="19"/>
      <c r="B47" s="19"/>
      <c r="C47" s="19"/>
      <c r="D47" s="19"/>
      <c r="E47" s="19"/>
      <c r="F47" s="19"/>
      <c r="G47" s="19"/>
      <c r="H47" s="19"/>
      <c r="I47" s="19"/>
    </row>
    <row r="48" spans="1:9" ht="15.95" customHeight="1">
      <c r="A48" s="19"/>
      <c r="B48" s="19"/>
      <c r="C48" s="19"/>
      <c r="D48" s="19"/>
      <c r="E48" s="19"/>
      <c r="F48" s="19"/>
      <c r="G48" s="19"/>
      <c r="H48" s="19"/>
      <c r="I48" s="19"/>
    </row>
    <row r="49" spans="1:9" ht="15.95" customHeight="1">
      <c r="A49" s="22"/>
      <c r="B49" s="22"/>
      <c r="D49" s="19"/>
      <c r="E49" s="19"/>
      <c r="F49" s="19"/>
    </row>
    <row r="50" spans="1:9" ht="15.95" customHeight="1">
      <c r="A50" s="77"/>
      <c r="B50" s="75"/>
      <c r="C50" s="75"/>
      <c r="D50" s="19"/>
      <c r="E50" s="19"/>
      <c r="F50" s="19"/>
    </row>
    <row r="51" spans="1:9" ht="15.95" customHeight="1">
      <c r="A51" s="79"/>
      <c r="B51" s="80"/>
      <c r="C51" s="80"/>
      <c r="D51" s="19"/>
      <c r="E51" s="19"/>
      <c r="F51" s="19"/>
    </row>
    <row r="52" spans="1:9" ht="15.95" customHeight="1">
      <c r="A52" s="19"/>
      <c r="G52" s="26"/>
      <c r="H52" s="26"/>
      <c r="I52" s="26"/>
    </row>
  </sheetData>
  <customSheetViews>
    <customSheetView guid="{C0484CFD-3B37-4B8E-A99B-71AD79812418}" scale="218" state="hidden">
      <selection activeCell="A13" sqref="A13:I17"/>
      <pageMargins left="0.7" right="0.7" top="0.75" bottom="0.75" header="0.3" footer="0.3"/>
    </customSheetView>
    <customSheetView guid="{C5F00D28-05B5-46BC-BEF4-D3DB1D5077CB}" scale="218" state="hidden">
      <selection activeCell="A13" sqref="A13:I17"/>
      <pageMargins left="0.7" right="0.7" top="0.75" bottom="0.75" header="0.3" footer="0.3"/>
    </customSheetView>
  </customSheetViews>
  <mergeCells count="26">
    <mergeCell ref="B38:I42"/>
    <mergeCell ref="A50:C50"/>
    <mergeCell ref="A51:C51"/>
    <mergeCell ref="B27:I27"/>
    <mergeCell ref="B28:I28"/>
    <mergeCell ref="B29:I29"/>
    <mergeCell ref="B30:I30"/>
    <mergeCell ref="B31:I31"/>
    <mergeCell ref="B34:I37"/>
    <mergeCell ref="B26:I26"/>
    <mergeCell ref="A6:D6"/>
    <mergeCell ref="G6:I6"/>
    <mergeCell ref="G7:I7"/>
    <mergeCell ref="A11:D11"/>
    <mergeCell ref="A13:I17"/>
    <mergeCell ref="B20:I20"/>
    <mergeCell ref="B21:I21"/>
    <mergeCell ref="B22:I22"/>
    <mergeCell ref="B23:I23"/>
    <mergeCell ref="B24:I24"/>
    <mergeCell ref="B25:I25"/>
    <mergeCell ref="G2:I2"/>
    <mergeCell ref="G3:I3"/>
    <mergeCell ref="G4:I4"/>
    <mergeCell ref="A5:D5"/>
    <mergeCell ref="G5:I5"/>
  </mergeCells>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E86"/>
  <sheetViews>
    <sheetView tabSelected="1" view="pageBreakPreview" zoomScale="130" zoomScaleNormal="170" zoomScaleSheetLayoutView="130" zoomScalePageLayoutView="85" workbookViewId="0">
      <selection activeCell="I84" sqref="I84"/>
    </sheetView>
  </sheetViews>
  <sheetFormatPr defaultColWidth="1.88671875" defaultRowHeight="12.95" customHeight="1"/>
  <cols>
    <col min="1" max="1" width="1.88671875" style="4"/>
    <col min="2" max="2" width="1.88671875" style="5"/>
    <col min="3" max="3" width="1.88671875" style="4"/>
    <col min="4" max="4" width="13.5546875" style="4" customWidth="1"/>
    <col min="5" max="5" width="1.109375" style="4" customWidth="1"/>
    <col min="6" max="6" width="13.5546875" style="4" customWidth="1"/>
    <col min="7" max="7" width="1.109375" style="4" customWidth="1"/>
    <col min="8" max="8" width="13.5546875" style="4" customWidth="1"/>
    <col min="9" max="9" width="1.109375" style="4" customWidth="1"/>
    <col min="10" max="10" width="13.5546875" style="4" customWidth="1"/>
    <col min="11" max="11" width="1.109375" style="4" customWidth="1"/>
    <col min="12" max="12" width="13.5546875" style="4" customWidth="1"/>
    <col min="13" max="13" width="1.109375" style="4" customWidth="1"/>
    <col min="14" max="16384" width="1.88671875" style="4"/>
  </cols>
  <sheetData>
    <row r="1" spans="1:31" ht="12.95" customHeight="1">
      <c r="A1" s="82">
        <v>1</v>
      </c>
      <c r="B1" s="82"/>
      <c r="C1" s="82"/>
      <c r="D1" s="84" t="s">
        <v>16</v>
      </c>
      <c r="E1" s="85"/>
      <c r="F1" s="85"/>
      <c r="G1" s="85"/>
      <c r="H1" s="85"/>
      <c r="I1" s="85"/>
      <c r="J1" s="85"/>
      <c r="K1" s="3"/>
      <c r="L1" s="3"/>
      <c r="M1" s="3"/>
      <c r="N1" s="3"/>
      <c r="O1" s="3"/>
      <c r="P1" s="3"/>
      <c r="Q1" s="3"/>
      <c r="R1" s="3"/>
      <c r="S1" s="3"/>
      <c r="T1" s="3"/>
      <c r="U1" s="3"/>
      <c r="V1" s="3"/>
      <c r="W1" s="3"/>
      <c r="X1" s="3"/>
      <c r="Y1" s="3"/>
      <c r="Z1" s="3"/>
      <c r="AA1" s="3"/>
      <c r="AB1" s="3"/>
      <c r="AC1" s="3"/>
      <c r="AD1" s="3"/>
      <c r="AE1" s="3"/>
    </row>
    <row r="2" spans="1:31" ht="12.95" customHeight="1">
      <c r="A2" s="82"/>
      <c r="B2" s="82"/>
      <c r="C2" s="82"/>
      <c r="D2" s="85"/>
      <c r="E2" s="85"/>
      <c r="F2" s="85"/>
      <c r="G2" s="85"/>
      <c r="H2" s="85"/>
      <c r="I2" s="85"/>
      <c r="J2" s="85"/>
      <c r="K2" s="3"/>
      <c r="L2" s="3"/>
      <c r="M2" s="3"/>
      <c r="N2" s="3"/>
      <c r="O2" s="3"/>
      <c r="P2" s="3"/>
      <c r="Q2" s="3"/>
      <c r="R2" s="3"/>
      <c r="S2" s="3"/>
      <c r="T2" s="3"/>
      <c r="U2" s="3"/>
      <c r="V2" s="3"/>
      <c r="W2" s="3"/>
      <c r="X2" s="3"/>
      <c r="Y2" s="3"/>
      <c r="Z2" s="3"/>
      <c r="AA2" s="3"/>
      <c r="AB2" s="3"/>
      <c r="AC2" s="3"/>
      <c r="AD2" s="3"/>
      <c r="AE2" s="3"/>
    </row>
    <row r="3" spans="1:31" ht="12.95" customHeight="1">
      <c r="A3" s="82"/>
      <c r="B3" s="82"/>
      <c r="C3" s="82"/>
      <c r="D3" s="85"/>
      <c r="E3" s="85"/>
      <c r="F3" s="85"/>
      <c r="G3" s="85"/>
      <c r="H3" s="85"/>
      <c r="I3" s="85"/>
      <c r="J3" s="85"/>
      <c r="K3" s="3"/>
      <c r="L3" s="3"/>
      <c r="M3" s="3"/>
      <c r="N3" s="3"/>
      <c r="O3" s="3"/>
      <c r="P3" s="3"/>
      <c r="Q3" s="3"/>
      <c r="R3" s="3"/>
      <c r="S3" s="3"/>
      <c r="T3" s="3"/>
      <c r="U3" s="3"/>
      <c r="V3" s="3"/>
      <c r="W3" s="3"/>
      <c r="X3" s="3"/>
      <c r="Y3" s="3"/>
      <c r="Z3" s="3"/>
      <c r="AA3" s="3"/>
      <c r="AB3" s="3"/>
      <c r="AC3" s="3"/>
      <c r="AD3" s="3"/>
      <c r="AE3" s="3"/>
    </row>
    <row r="4" spans="1:31" ht="12.95" customHeight="1">
      <c r="A4" s="3"/>
      <c r="B4" s="6"/>
      <c r="C4" s="3"/>
      <c r="D4" s="3"/>
      <c r="E4" s="3"/>
      <c r="F4" s="3"/>
      <c r="G4" s="3"/>
      <c r="H4" s="3"/>
      <c r="I4" s="3"/>
      <c r="J4" s="3"/>
      <c r="K4" s="3"/>
      <c r="L4" s="3"/>
      <c r="M4" s="3"/>
      <c r="N4" s="3"/>
      <c r="O4" s="3"/>
      <c r="P4" s="3"/>
      <c r="Q4" s="3"/>
      <c r="R4" s="3"/>
      <c r="S4" s="3"/>
      <c r="T4" s="3"/>
      <c r="U4" s="3"/>
      <c r="V4" s="3"/>
      <c r="W4" s="3"/>
      <c r="X4" s="3"/>
      <c r="Y4" s="3"/>
      <c r="Z4" s="3"/>
      <c r="AA4" s="3"/>
      <c r="AB4" s="3"/>
      <c r="AC4" s="3"/>
      <c r="AD4" s="3"/>
      <c r="AE4" s="3"/>
    </row>
    <row r="5" spans="1:31" ht="12.95" customHeight="1">
      <c r="B5" s="8" t="s">
        <v>17</v>
      </c>
      <c r="C5" s="9" t="s">
        <v>18</v>
      </c>
      <c r="D5" s="9"/>
      <c r="E5" s="9"/>
      <c r="F5" s="9"/>
      <c r="G5" s="9"/>
      <c r="H5" s="9"/>
      <c r="I5" s="9"/>
      <c r="J5" s="9"/>
      <c r="K5" s="9"/>
      <c r="L5" s="9"/>
    </row>
    <row r="6" spans="1:31" ht="6" customHeight="1"/>
    <row r="7" spans="1:31" ht="12.95" customHeight="1">
      <c r="C7" s="5" t="s">
        <v>19</v>
      </c>
      <c r="D7" s="65" t="s">
        <v>115</v>
      </c>
      <c r="E7" s="61"/>
      <c r="F7" s="61"/>
    </row>
    <row r="8" spans="1:31" ht="12.95" customHeight="1">
      <c r="C8" s="5" t="s">
        <v>19</v>
      </c>
      <c r="D8" s="61" t="s">
        <v>20</v>
      </c>
      <c r="E8" s="61"/>
      <c r="F8" s="61"/>
    </row>
    <row r="9" spans="1:31" ht="12.95" customHeight="1">
      <c r="D9" s="61" t="s">
        <v>111</v>
      </c>
      <c r="E9" s="61"/>
      <c r="F9" s="61"/>
    </row>
    <row r="10" spans="1:31" ht="12.95" customHeight="1">
      <c r="C10" s="5" t="s">
        <v>19</v>
      </c>
      <c r="D10" s="61" t="s">
        <v>21</v>
      </c>
      <c r="E10" s="61"/>
      <c r="F10" s="61"/>
    </row>
    <row r="11" spans="1:31" ht="12.95" customHeight="1">
      <c r="C11" s="5" t="s">
        <v>19</v>
      </c>
      <c r="D11" s="61" t="s">
        <v>22</v>
      </c>
      <c r="E11" s="61"/>
      <c r="F11" s="61"/>
    </row>
    <row r="12" spans="1:31" ht="12.95" customHeight="1">
      <c r="C12" s="5" t="s">
        <v>19</v>
      </c>
      <c r="D12" s="61" t="s">
        <v>23</v>
      </c>
      <c r="E12" s="61"/>
      <c r="F12" s="61"/>
    </row>
    <row r="13" spans="1:31" ht="12.95" customHeight="1">
      <c r="C13" s="5" t="s">
        <v>19</v>
      </c>
      <c r="D13" s="60" t="s">
        <v>182</v>
      </c>
      <c r="E13" s="61"/>
      <c r="F13" s="61"/>
    </row>
    <row r="14" spans="1:31" ht="12.95" customHeight="1">
      <c r="C14" s="5" t="s">
        <v>19</v>
      </c>
      <c r="D14" s="61" t="s">
        <v>24</v>
      </c>
      <c r="E14" s="61"/>
      <c r="F14" s="61"/>
    </row>
    <row r="15" spans="1:31" ht="12.95" customHeight="1">
      <c r="C15" s="5" t="s">
        <v>19</v>
      </c>
      <c r="D15" s="61" t="s">
        <v>179</v>
      </c>
      <c r="E15" s="61"/>
      <c r="F15" s="61"/>
    </row>
    <row r="16" spans="1:31" ht="12.95" customHeight="1">
      <c r="D16" s="61" t="s">
        <v>180</v>
      </c>
      <c r="E16" s="61"/>
      <c r="F16" s="61"/>
    </row>
    <row r="17" spans="2:12" ht="12.95" customHeight="1">
      <c r="C17" s="5" t="s">
        <v>19</v>
      </c>
      <c r="D17" s="61" t="s">
        <v>25</v>
      </c>
      <c r="E17" s="61"/>
      <c r="F17" s="61"/>
    </row>
    <row r="18" spans="2:12" ht="12.95" customHeight="1">
      <c r="C18" s="5" t="s">
        <v>19</v>
      </c>
      <c r="D18" s="61" t="s">
        <v>114</v>
      </c>
      <c r="E18" s="61"/>
      <c r="F18" s="61"/>
    </row>
    <row r="19" spans="2:12" ht="12.95" customHeight="1">
      <c r="C19" s="5" t="s">
        <v>19</v>
      </c>
      <c r="D19" s="61" t="s">
        <v>26</v>
      </c>
      <c r="E19" s="61"/>
      <c r="F19" s="61"/>
    </row>
    <row r="20" spans="2:12" ht="12.95" customHeight="1">
      <c r="C20" s="5" t="s">
        <v>19</v>
      </c>
      <c r="D20" s="67" t="s">
        <v>183</v>
      </c>
      <c r="E20" s="61"/>
      <c r="F20" s="61"/>
    </row>
    <row r="21" spans="2:12" ht="12.95" customHeight="1">
      <c r="E21" s="61"/>
      <c r="F21" s="61"/>
    </row>
    <row r="22" spans="2:12" ht="12.95" customHeight="1">
      <c r="C22" s="5" t="s">
        <v>19</v>
      </c>
      <c r="D22" s="60" t="s">
        <v>181</v>
      </c>
      <c r="E22" s="61"/>
      <c r="F22" s="61"/>
    </row>
    <row r="23" spans="2:12" ht="12.95" customHeight="1">
      <c r="C23" s="5"/>
      <c r="D23" s="17"/>
    </row>
    <row r="24" spans="2:12" ht="12.95" customHeight="1">
      <c r="B24" s="8" t="s">
        <v>27</v>
      </c>
      <c r="C24" s="9" t="s">
        <v>112</v>
      </c>
      <c r="D24" s="9"/>
      <c r="E24" s="9"/>
      <c r="F24" s="9"/>
      <c r="G24" s="9"/>
      <c r="H24" s="9"/>
      <c r="I24" s="9"/>
      <c r="J24" s="9"/>
      <c r="K24" s="9"/>
      <c r="L24" s="9"/>
    </row>
    <row r="25" spans="2:12" ht="6" customHeight="1"/>
    <row r="26" spans="2:12" ht="12.95" customHeight="1">
      <c r="D26" s="7" t="s">
        <v>28</v>
      </c>
      <c r="F26" s="83"/>
      <c r="G26" s="83"/>
      <c r="H26" s="83"/>
      <c r="I26" s="83"/>
      <c r="J26" s="83"/>
      <c r="K26" s="83"/>
      <c r="L26" s="83"/>
    </row>
    <row r="27" spans="2:12" ht="6" customHeight="1">
      <c r="D27" s="7"/>
    </row>
    <row r="28" spans="2:12" ht="12.95" customHeight="1">
      <c r="D28" s="7" t="s">
        <v>29</v>
      </c>
      <c r="F28" s="83"/>
      <c r="G28" s="83"/>
      <c r="H28" s="83"/>
      <c r="I28" s="83"/>
      <c r="J28" s="83"/>
      <c r="K28" s="83"/>
      <c r="L28" s="83"/>
    </row>
    <row r="29" spans="2:12" ht="6" customHeight="1">
      <c r="D29" s="7"/>
    </row>
    <row r="30" spans="2:12" ht="12.95" customHeight="1">
      <c r="D30" s="7" t="s">
        <v>30</v>
      </c>
      <c r="F30" s="83"/>
      <c r="G30" s="83"/>
      <c r="H30" s="83"/>
      <c r="I30" s="83"/>
      <c r="J30" s="83"/>
      <c r="K30" s="83"/>
      <c r="L30" s="83"/>
    </row>
    <row r="31" spans="2:12" ht="6" customHeight="1">
      <c r="D31" s="7"/>
    </row>
    <row r="32" spans="2:12" ht="12.95" customHeight="1">
      <c r="F32" s="83"/>
      <c r="G32" s="83"/>
      <c r="H32" s="83"/>
      <c r="I32" s="83"/>
      <c r="J32" s="83"/>
      <c r="K32" s="83"/>
      <c r="L32" s="83"/>
    </row>
    <row r="33" spans="4:12" ht="6" customHeight="1"/>
    <row r="34" spans="4:12" ht="12.95" customHeight="1">
      <c r="F34" s="83"/>
      <c r="G34" s="83"/>
      <c r="H34" s="83"/>
      <c r="I34" s="83"/>
      <c r="J34" s="83"/>
      <c r="K34" s="83"/>
      <c r="L34" s="83"/>
    </row>
    <row r="35" spans="4:12" ht="6" customHeight="1"/>
    <row r="36" spans="4:12" ht="12.95" customHeight="1">
      <c r="D36" s="7" t="s">
        <v>31</v>
      </c>
      <c r="F36" s="83"/>
      <c r="G36" s="83"/>
      <c r="H36" s="83"/>
    </row>
    <row r="37" spans="4:12" ht="6" customHeight="1">
      <c r="D37" s="7"/>
    </row>
    <row r="38" spans="4:12" ht="12.95" customHeight="1">
      <c r="D38" s="7" t="s">
        <v>32</v>
      </c>
      <c r="F38" s="83"/>
      <c r="G38" s="83"/>
      <c r="H38" s="83"/>
    </row>
    <row r="39" spans="4:12" ht="6" customHeight="1">
      <c r="D39" s="7"/>
    </row>
    <row r="40" spans="4:12" ht="12.95" customHeight="1">
      <c r="D40" s="7" t="s">
        <v>33</v>
      </c>
      <c r="F40" s="83"/>
      <c r="G40" s="83"/>
      <c r="H40" s="83"/>
    </row>
    <row r="41" spans="4:12" ht="6" customHeight="1">
      <c r="D41" s="7"/>
    </row>
    <row r="42" spans="4:12" ht="12.95" customHeight="1">
      <c r="D42" s="7" t="s">
        <v>34</v>
      </c>
      <c r="F42" s="83"/>
      <c r="G42" s="83"/>
      <c r="H42" s="83"/>
    </row>
    <row r="43" spans="4:12" ht="6" customHeight="1">
      <c r="D43" s="7"/>
    </row>
    <row r="44" spans="4:12" ht="12.95" customHeight="1">
      <c r="D44" s="7" t="s">
        <v>35</v>
      </c>
      <c r="F44" s="83"/>
      <c r="G44" s="83"/>
      <c r="H44" s="83"/>
    </row>
    <row r="45" spans="4:12" ht="6" customHeight="1">
      <c r="D45" s="7"/>
    </row>
    <row r="46" spans="4:12" ht="12.95" customHeight="1">
      <c r="D46" s="7" t="s">
        <v>36</v>
      </c>
      <c r="F46" s="83"/>
      <c r="G46" s="83"/>
      <c r="H46" s="83"/>
    </row>
    <row r="47" spans="4:12" ht="6" customHeight="1">
      <c r="D47" s="7"/>
    </row>
    <row r="48" spans="4:12" ht="6" customHeight="1"/>
    <row r="49" spans="2:12" ht="12.95" customHeight="1">
      <c r="B49" s="8" t="s">
        <v>27</v>
      </c>
      <c r="C49" s="9" t="s">
        <v>37</v>
      </c>
      <c r="D49" s="9"/>
      <c r="E49" s="9"/>
      <c r="F49" s="9"/>
      <c r="G49" s="9"/>
      <c r="H49" s="9"/>
      <c r="I49" s="9"/>
      <c r="J49" s="9"/>
      <c r="K49" s="9"/>
      <c r="L49" s="9"/>
    </row>
    <row r="50" spans="2:12" ht="6" customHeight="1"/>
    <row r="56" spans="2:12" ht="6" customHeight="1"/>
    <row r="57" spans="2:12" ht="12.95" customHeight="1">
      <c r="B57" s="8" t="s">
        <v>27</v>
      </c>
      <c r="C57" s="9" t="s">
        <v>113</v>
      </c>
      <c r="D57" s="9"/>
      <c r="E57" s="9"/>
      <c r="F57" s="9"/>
      <c r="G57" s="9"/>
      <c r="H57" s="9"/>
      <c r="I57" s="9"/>
      <c r="J57" s="9"/>
      <c r="K57" s="9"/>
      <c r="L57" s="9"/>
    </row>
    <row r="58" spans="2:12" ht="6" customHeight="1"/>
    <row r="59" spans="2:12" ht="12.95" customHeight="1">
      <c r="D59" s="7" t="s">
        <v>39</v>
      </c>
      <c r="F59" s="83"/>
      <c r="G59" s="83"/>
      <c r="H59" s="83"/>
      <c r="I59" s="83"/>
      <c r="J59" s="83"/>
      <c r="K59" s="83"/>
      <c r="L59" s="83"/>
    </row>
    <row r="60" spans="2:12" ht="6" customHeight="1">
      <c r="D60" s="7"/>
    </row>
    <row r="61" spans="2:12" ht="12.95" customHeight="1">
      <c r="D61" s="7" t="s">
        <v>40</v>
      </c>
      <c r="F61" s="83"/>
      <c r="G61" s="83"/>
      <c r="H61" s="83"/>
      <c r="I61" s="83"/>
      <c r="J61" s="83"/>
      <c r="K61" s="83"/>
      <c r="L61" s="83"/>
    </row>
    <row r="62" spans="2:12" ht="6" customHeight="1">
      <c r="D62" s="7"/>
    </row>
    <row r="63" spans="2:12" ht="12.95" customHeight="1">
      <c r="D63" s="7" t="s">
        <v>41</v>
      </c>
      <c r="F63" s="83"/>
      <c r="G63" s="83"/>
      <c r="H63" s="83"/>
      <c r="I63" s="83"/>
      <c r="J63" s="83"/>
      <c r="K63" s="83"/>
      <c r="L63" s="83"/>
    </row>
    <row r="64" spans="2:12" ht="6" customHeight="1">
      <c r="D64" s="7"/>
    </row>
    <row r="65" spans="4:12" ht="12.95" customHeight="1">
      <c r="F65" s="83"/>
      <c r="G65" s="83"/>
      <c r="H65" s="83"/>
      <c r="I65" s="83"/>
      <c r="J65" s="83"/>
      <c r="K65" s="83"/>
      <c r="L65" s="83"/>
    </row>
    <row r="66" spans="4:12" ht="6" customHeight="1"/>
    <row r="67" spans="4:12" ht="12.95" customHeight="1">
      <c r="F67" s="83"/>
      <c r="G67" s="83"/>
      <c r="H67" s="83"/>
      <c r="I67" s="83"/>
      <c r="J67" s="83"/>
      <c r="K67" s="83"/>
      <c r="L67" s="83"/>
    </row>
    <row r="68" spans="4:12" ht="6" customHeight="1"/>
    <row r="69" spans="4:12" ht="12.95" customHeight="1">
      <c r="D69" s="7" t="s">
        <v>31</v>
      </c>
      <c r="F69" s="83"/>
      <c r="G69" s="83"/>
      <c r="H69" s="83"/>
    </row>
    <row r="70" spans="4:12" ht="6" customHeight="1">
      <c r="D70" s="7"/>
    </row>
    <row r="71" spans="4:12" ht="12.95" customHeight="1">
      <c r="D71" s="7" t="s">
        <v>32</v>
      </c>
      <c r="F71" s="83"/>
      <c r="G71" s="83"/>
      <c r="H71" s="83"/>
    </row>
    <row r="72" spans="4:12" ht="6" customHeight="1">
      <c r="D72" s="7"/>
    </row>
    <row r="73" spans="4:12" ht="12.95" customHeight="1">
      <c r="D73" s="7" t="s">
        <v>33</v>
      </c>
      <c r="F73" s="83"/>
      <c r="G73" s="83"/>
      <c r="H73" s="83"/>
    </row>
    <row r="74" spans="4:12" ht="6" customHeight="1">
      <c r="D74" s="7"/>
    </row>
    <row r="75" spans="4:12" ht="12.95" customHeight="1">
      <c r="D75" s="7" t="s">
        <v>34</v>
      </c>
      <c r="F75" s="83"/>
      <c r="G75" s="83"/>
      <c r="H75" s="83"/>
    </row>
    <row r="76" spans="4:12" ht="6" customHeight="1">
      <c r="D76" s="7"/>
    </row>
    <row r="77" spans="4:12" ht="12.95" customHeight="1">
      <c r="D77" s="7" t="s">
        <v>42</v>
      </c>
      <c r="F77" s="83"/>
      <c r="G77" s="83"/>
      <c r="H77" s="83"/>
    </row>
    <row r="78" spans="4:12" ht="6" customHeight="1">
      <c r="D78" s="7"/>
    </row>
    <row r="79" spans="4:12" ht="12.95" customHeight="1">
      <c r="D79" s="7" t="s">
        <v>36</v>
      </c>
      <c r="F79" s="83"/>
      <c r="G79" s="83"/>
      <c r="H79" s="83"/>
    </row>
    <row r="80" spans="4:12" ht="6" customHeight="1">
      <c r="D80" s="7"/>
    </row>
    <row r="81" spans="2:12" ht="6" customHeight="1"/>
    <row r="82" spans="2:12" ht="12.95" customHeight="1">
      <c r="B82" s="8" t="s">
        <v>27</v>
      </c>
      <c r="C82" s="9" t="s">
        <v>38</v>
      </c>
      <c r="D82" s="9"/>
      <c r="E82" s="9"/>
      <c r="F82" s="9"/>
      <c r="G82" s="9"/>
      <c r="H82" s="9"/>
      <c r="I82" s="9"/>
      <c r="J82" s="9"/>
      <c r="K82" s="9"/>
      <c r="L82" s="9"/>
    </row>
    <row r="83" spans="2:12" ht="6" customHeight="1"/>
    <row r="84" spans="2:12" ht="12.95" customHeight="1">
      <c r="D84" s="68" t="s">
        <v>184</v>
      </c>
      <c r="E84" s="17"/>
      <c r="F84" s="17"/>
      <c r="G84" s="17"/>
      <c r="H84" s="17"/>
    </row>
    <row r="85" spans="2:12" ht="12.95" customHeight="1">
      <c r="D85" s="61" t="s">
        <v>185</v>
      </c>
      <c r="E85" s="17"/>
      <c r="F85" s="17"/>
      <c r="G85" s="17"/>
      <c r="H85" s="17"/>
    </row>
    <row r="86" spans="2:12" ht="12.95" customHeight="1">
      <c r="D86" s="61"/>
      <c r="E86" s="17"/>
      <c r="F86" s="17"/>
      <c r="G86" s="17"/>
      <c r="H86" s="17"/>
    </row>
  </sheetData>
  <customSheetViews>
    <customSheetView guid="{C0484CFD-3B37-4B8E-A99B-71AD79812418}" scale="130" showPageBreaks="1" printArea="1" view="pageBreakPreview">
      <selection activeCell="D85" sqref="D85"/>
      <rowBreaks count="1" manualBreakCount="1">
        <brk id="53" max="11" man="1"/>
      </rowBreaks>
      <pageMargins left="0.25" right="0.25" top="0.75" bottom="0.75" header="0.3" footer="0.3"/>
      <pageSetup paperSize="9" orientation="portrait" verticalDpi="1200" r:id="rId1"/>
    </customSheetView>
    <customSheetView guid="{C5F00D28-05B5-46BC-BEF4-D3DB1D5077CB}" scale="130" showPageBreaks="1" printArea="1" view="pageBreakPreview">
      <selection activeCell="D85" sqref="D85"/>
      <rowBreaks count="1" manualBreakCount="1">
        <brk id="53" max="11" man="1"/>
      </rowBreaks>
      <pageMargins left="0.25" right="0.25" top="0.75" bottom="0.75" header="0.3" footer="0.3"/>
      <pageSetup paperSize="9" orientation="portrait" verticalDpi="1200" r:id="rId2"/>
    </customSheetView>
  </customSheetViews>
  <mergeCells count="24">
    <mergeCell ref="F77:H77"/>
    <mergeCell ref="F79:H79"/>
    <mergeCell ref="F65:L65"/>
    <mergeCell ref="F67:L67"/>
    <mergeCell ref="F69:H69"/>
    <mergeCell ref="F71:H71"/>
    <mergeCell ref="F73:H73"/>
    <mergeCell ref="F75:H75"/>
    <mergeCell ref="A1:C3"/>
    <mergeCell ref="F26:L26"/>
    <mergeCell ref="F28:L28"/>
    <mergeCell ref="F63:L63"/>
    <mergeCell ref="F34:L34"/>
    <mergeCell ref="F36:H36"/>
    <mergeCell ref="F38:H38"/>
    <mergeCell ref="F40:H40"/>
    <mergeCell ref="F42:H42"/>
    <mergeCell ref="F44:H44"/>
    <mergeCell ref="F46:H46"/>
    <mergeCell ref="D1:J3"/>
    <mergeCell ref="F59:L59"/>
    <mergeCell ref="F61:L61"/>
    <mergeCell ref="F30:L30"/>
    <mergeCell ref="F32:L32"/>
  </mergeCells>
  <phoneticPr fontId="1"/>
  <pageMargins left="0.25" right="0.25" top="0.75" bottom="0.75" header="0.3" footer="0.3"/>
  <pageSetup paperSize="9" orientation="portrait" verticalDpi="1200" r:id="rId3"/>
  <rowBreaks count="1" manualBreakCount="1">
    <brk id="56"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3" r:id="rId6" name="Check Box 1">
              <controlPr defaultSize="0" autoFill="0" autoLine="0" autoPict="0">
                <anchor moveWithCells="1">
                  <from>
                    <xdr:col>3</xdr:col>
                    <xdr:colOff>9525</xdr:colOff>
                    <xdr:row>50</xdr:row>
                    <xdr:rowOff>0</xdr:rowOff>
                  </from>
                  <to>
                    <xdr:col>4</xdr:col>
                    <xdr:colOff>38100</xdr:colOff>
                    <xdr:row>52</xdr:row>
                    <xdr:rowOff>0</xdr:rowOff>
                  </to>
                </anchor>
              </controlPr>
            </control>
          </mc:Choice>
        </mc:AlternateContent>
        <mc:AlternateContent xmlns:mc="http://schemas.openxmlformats.org/markup-compatibility/2006">
          <mc:Choice Requires="x14">
            <control shapeId="4" r:id="rId7" name="Check Box 5">
              <controlPr defaultSize="0" autoFill="0" autoLine="0" autoPict="0">
                <anchor moveWithCells="1">
                  <from>
                    <xdr:col>3</xdr:col>
                    <xdr:colOff>0</xdr:colOff>
                    <xdr:row>52</xdr:row>
                    <xdr:rowOff>38100</xdr:rowOff>
                  </from>
                  <to>
                    <xdr:col>5</xdr:col>
                    <xdr:colOff>200025</xdr:colOff>
                    <xdr:row>54</xdr:row>
                    <xdr:rowOff>85725</xdr:rowOff>
                  </to>
                </anchor>
              </controlPr>
            </control>
          </mc:Choice>
        </mc:AlternateContent>
        <mc:AlternateContent xmlns:mc="http://schemas.openxmlformats.org/markup-compatibility/2006">
          <mc:Choice Requires="x14">
            <control shapeId="5" r:id="rId8" name="Check Box 7">
              <controlPr defaultSize="0" autoFill="0" autoLine="0" autoPict="0">
                <anchor moveWithCells="1">
                  <from>
                    <xdr:col>5</xdr:col>
                    <xdr:colOff>219075</xdr:colOff>
                    <xdr:row>52</xdr:row>
                    <xdr:rowOff>38100</xdr:rowOff>
                  </from>
                  <to>
                    <xdr:col>7</xdr:col>
                    <xdr:colOff>381000</xdr:colOff>
                    <xdr:row>54</xdr:row>
                    <xdr:rowOff>85725</xdr:rowOff>
                  </to>
                </anchor>
              </controlPr>
            </control>
          </mc:Choice>
        </mc:AlternateContent>
        <mc:AlternateContent xmlns:mc="http://schemas.openxmlformats.org/markup-compatibility/2006">
          <mc:Choice Requires="x14">
            <control shapeId="6" r:id="rId9" name="Check Box 8">
              <controlPr defaultSize="0" autoFill="0" autoLine="0" autoPict="0">
                <anchor moveWithCells="1">
                  <from>
                    <xdr:col>7</xdr:col>
                    <xdr:colOff>152400</xdr:colOff>
                    <xdr:row>52</xdr:row>
                    <xdr:rowOff>38100</xdr:rowOff>
                  </from>
                  <to>
                    <xdr:col>9</xdr:col>
                    <xdr:colOff>314325</xdr:colOff>
                    <xdr:row>54</xdr:row>
                    <xdr:rowOff>85725</xdr:rowOff>
                  </to>
                </anchor>
              </controlPr>
            </control>
          </mc:Choice>
        </mc:AlternateContent>
        <mc:AlternateContent xmlns:mc="http://schemas.openxmlformats.org/markup-compatibility/2006">
          <mc:Choice Requires="x14">
            <control shapeId="7" r:id="rId10" name="Check Box 9">
              <controlPr defaultSize="0" autoFill="0" autoLine="0" autoPict="0">
                <anchor moveWithCells="1">
                  <from>
                    <xdr:col>5</xdr:col>
                    <xdr:colOff>228600</xdr:colOff>
                    <xdr:row>49</xdr:row>
                    <xdr:rowOff>38100</xdr:rowOff>
                  </from>
                  <to>
                    <xdr:col>9</xdr:col>
                    <xdr:colOff>238125</xdr:colOff>
                    <xdr:row>52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08"/>
  <sheetViews>
    <sheetView view="pageBreakPreview" zoomScaleNormal="85" zoomScaleSheetLayoutView="100" workbookViewId="0">
      <selection activeCell="D6" sqref="D6:D7"/>
    </sheetView>
  </sheetViews>
  <sheetFormatPr defaultColWidth="6.5546875" defaultRowHeight="12.95" customHeight="1"/>
  <cols>
    <col min="1" max="3" width="1.88671875" style="1" customWidth="1"/>
    <col min="4" max="4" width="42.33203125" style="1" customWidth="1"/>
    <col min="5" max="5" width="9.33203125" style="1" customWidth="1"/>
    <col min="6" max="6" width="14.88671875" style="1" customWidth="1"/>
    <col min="7" max="7" width="13.109375" style="1" customWidth="1"/>
    <col min="8" max="16384" width="6.5546875" style="1"/>
  </cols>
  <sheetData>
    <row r="1" spans="1:7" ht="12.95" customHeight="1">
      <c r="A1" s="94">
        <v>2</v>
      </c>
      <c r="B1" s="94"/>
      <c r="C1" s="94"/>
      <c r="D1" s="97" t="s">
        <v>16</v>
      </c>
      <c r="E1" s="97"/>
      <c r="F1" s="97"/>
    </row>
    <row r="2" spans="1:7" ht="12.95" customHeight="1">
      <c r="A2" s="94"/>
      <c r="B2" s="94"/>
      <c r="C2" s="94"/>
      <c r="D2" s="97"/>
      <c r="E2" s="97"/>
      <c r="F2" s="97"/>
    </row>
    <row r="3" spans="1:7" ht="12.95" customHeight="1">
      <c r="A3" s="94"/>
      <c r="B3" s="94"/>
      <c r="C3" s="94"/>
      <c r="D3" s="97"/>
      <c r="E3" s="97"/>
      <c r="F3" s="97"/>
    </row>
    <row r="4" spans="1:7" ht="12.95" customHeight="1">
      <c r="A4" s="98" t="s">
        <v>43</v>
      </c>
      <c r="B4" s="98"/>
      <c r="C4" s="98"/>
      <c r="D4" s="98"/>
      <c r="E4" s="98"/>
      <c r="F4" s="98"/>
      <c r="G4" s="98"/>
    </row>
    <row r="5" spans="1:7" ht="12.95" customHeight="1">
      <c r="A5" s="2"/>
      <c r="B5" s="2"/>
      <c r="C5" s="2"/>
      <c r="D5" s="2"/>
      <c r="E5" s="2"/>
      <c r="F5" s="2"/>
      <c r="G5" s="2"/>
    </row>
    <row r="6" spans="1:7" ht="12.95" customHeight="1">
      <c r="A6" s="99" t="s">
        <v>44</v>
      </c>
      <c r="B6" s="100"/>
      <c r="C6" s="100"/>
      <c r="D6" s="100" t="s">
        <v>116</v>
      </c>
      <c r="E6" s="100" t="s">
        <v>45</v>
      </c>
      <c r="F6" s="100" t="s">
        <v>46</v>
      </c>
      <c r="G6" s="100"/>
    </row>
    <row r="7" spans="1:7" ht="12.95" customHeight="1">
      <c r="A7" s="100"/>
      <c r="B7" s="100"/>
      <c r="C7" s="100"/>
      <c r="D7" s="100"/>
      <c r="E7" s="100"/>
      <c r="F7" s="100"/>
      <c r="G7" s="100"/>
    </row>
    <row r="8" spans="1:7" ht="12.95" customHeight="1">
      <c r="A8" s="96">
        <f>'1.Order Form'!F26</f>
        <v>0</v>
      </c>
      <c r="B8" s="96"/>
      <c r="C8" s="96"/>
      <c r="D8" s="96"/>
      <c r="E8" s="96">
        <f>'1.Order Form'!F28</f>
        <v>0</v>
      </c>
      <c r="F8" s="96"/>
      <c r="G8" s="96"/>
    </row>
    <row r="9" spans="1:7" ht="12.95" customHeight="1" thickBot="1">
      <c r="A9" s="2"/>
      <c r="B9" s="2"/>
      <c r="C9" s="2"/>
      <c r="D9" s="2"/>
      <c r="E9" s="2"/>
      <c r="F9" s="2"/>
      <c r="G9" s="2"/>
    </row>
    <row r="10" spans="1:7" ht="12.95" customHeight="1">
      <c r="D10" s="49" t="s">
        <v>47</v>
      </c>
      <c r="E10" s="50" t="s">
        <v>48</v>
      </c>
      <c r="F10" s="50" t="s">
        <v>49</v>
      </c>
      <c r="G10" s="51" t="s">
        <v>50</v>
      </c>
    </row>
    <row r="11" spans="1:7" ht="12.95" customHeight="1">
      <c r="D11" s="34" t="s">
        <v>117</v>
      </c>
      <c r="E11" s="30">
        <v>300000</v>
      </c>
      <c r="F11" s="11">
        <f>F26</f>
        <v>0</v>
      </c>
      <c r="G11" s="31">
        <f>E11*F11</f>
        <v>0</v>
      </c>
    </row>
    <row r="12" spans="1:7" ht="12.95" customHeight="1">
      <c r="D12" s="32" t="s">
        <v>162</v>
      </c>
      <c r="E12" s="33">
        <v>300000</v>
      </c>
      <c r="F12" s="11">
        <f>F27</f>
        <v>0</v>
      </c>
      <c r="G12" s="31">
        <f t="shared" ref="G12:G20" si="0">E12*F12</f>
        <v>0</v>
      </c>
    </row>
    <row r="13" spans="1:7" ht="12.95" customHeight="1">
      <c r="D13" s="34" t="s">
        <v>169</v>
      </c>
      <c r="E13" s="33">
        <v>171000</v>
      </c>
      <c r="F13" s="11">
        <f>F28</f>
        <v>0</v>
      </c>
      <c r="G13" s="31">
        <f t="shared" si="0"/>
        <v>0</v>
      </c>
    </row>
    <row r="14" spans="1:7" ht="12.95" customHeight="1">
      <c r="D14" s="32" t="s">
        <v>163</v>
      </c>
      <c r="E14" s="33">
        <v>4000</v>
      </c>
      <c r="F14" s="11">
        <f>F32+F94+F103</f>
        <v>0</v>
      </c>
      <c r="G14" s="31">
        <f t="shared" si="0"/>
        <v>0</v>
      </c>
    </row>
    <row r="15" spans="1:7" ht="12.95" customHeight="1">
      <c r="D15" s="32" t="s">
        <v>163</v>
      </c>
      <c r="E15" s="30">
        <v>3000</v>
      </c>
      <c r="F15" s="11">
        <f>F43+F54+F65+F76+F85</f>
        <v>0</v>
      </c>
      <c r="G15" s="31">
        <f t="shared" si="0"/>
        <v>0</v>
      </c>
    </row>
    <row r="16" spans="1:7" ht="12.95" customHeight="1">
      <c r="D16" s="34" t="s">
        <v>164</v>
      </c>
      <c r="E16" s="30">
        <v>6000</v>
      </c>
      <c r="F16" s="11">
        <f>F41+F52+F63+F74</f>
        <v>0</v>
      </c>
      <c r="G16" s="31">
        <f t="shared" si="0"/>
        <v>0</v>
      </c>
    </row>
    <row r="17" spans="1:7" ht="12.95" customHeight="1">
      <c r="D17" s="11" t="s">
        <v>165</v>
      </c>
      <c r="E17" s="33">
        <v>18000</v>
      </c>
      <c r="F17" s="11">
        <f>F34+F45+F56+F67+F78+F87+F96+F105</f>
        <v>0</v>
      </c>
      <c r="G17" s="31">
        <f t="shared" si="0"/>
        <v>0</v>
      </c>
    </row>
    <row r="18" spans="1:7" ht="12.95" customHeight="1">
      <c r="D18" s="11" t="s">
        <v>168</v>
      </c>
      <c r="E18" s="33">
        <v>14000</v>
      </c>
      <c r="F18" s="11">
        <f>F35+F46+F57+F68+F79+F88+F97+F106</f>
        <v>0</v>
      </c>
      <c r="G18" s="31">
        <f t="shared" si="0"/>
        <v>0</v>
      </c>
    </row>
    <row r="19" spans="1:7" ht="12.95" customHeight="1">
      <c r="D19" s="11" t="s">
        <v>166</v>
      </c>
      <c r="E19" s="33">
        <v>8000</v>
      </c>
      <c r="F19" s="11">
        <f>F36+F47+F58+F69+F80+F89+F98+F107</f>
        <v>0</v>
      </c>
      <c r="G19" s="31">
        <f t="shared" si="0"/>
        <v>0</v>
      </c>
    </row>
    <row r="20" spans="1:7" ht="12.95" customHeight="1" thickBot="1">
      <c r="D20" s="11" t="s">
        <v>167</v>
      </c>
      <c r="E20" s="36">
        <v>4000</v>
      </c>
      <c r="F20" s="37">
        <f>F37+F48+F59+F70+F81+F90+F99+F108</f>
        <v>0</v>
      </c>
      <c r="G20" s="38">
        <f t="shared" si="0"/>
        <v>0</v>
      </c>
    </row>
    <row r="21" spans="1:7" ht="12.95" customHeight="1" thickBot="1"/>
    <row r="22" spans="1:7" ht="12.95" customHeight="1" thickBot="1">
      <c r="D22" s="102" t="s">
        <v>43</v>
      </c>
      <c r="E22" s="103"/>
      <c r="F22" s="39">
        <f>SUM(F11:F20)</f>
        <v>0</v>
      </c>
      <c r="G22" s="40">
        <f>SUM(G11:G20)</f>
        <v>0</v>
      </c>
    </row>
    <row r="24" spans="1:7" ht="12.95" customHeight="1">
      <c r="A24" s="95" t="s">
        <v>51</v>
      </c>
      <c r="B24" s="95"/>
      <c r="C24" s="95"/>
      <c r="D24" s="95"/>
      <c r="E24" s="12" t="s">
        <v>48</v>
      </c>
      <c r="F24" s="12" t="s">
        <v>49</v>
      </c>
      <c r="G24" s="12" t="s">
        <v>50</v>
      </c>
    </row>
    <row r="25" spans="1:7" ht="12.95" customHeight="1">
      <c r="A25" s="86">
        <v>1</v>
      </c>
      <c r="B25" s="86"/>
      <c r="C25" s="93" t="s">
        <v>119</v>
      </c>
      <c r="D25" s="93"/>
      <c r="E25" s="16"/>
      <c r="F25" s="11"/>
      <c r="G25" s="14"/>
    </row>
    <row r="26" spans="1:7" ht="12.95" customHeight="1">
      <c r="A26" s="86">
        <v>2</v>
      </c>
      <c r="B26" s="86"/>
      <c r="C26" s="93" t="str">
        <f>D11</f>
        <v>Multi-day pass for SW+AS(S-seat forefront seat)</v>
      </c>
      <c r="D26" s="93"/>
      <c r="E26" s="16">
        <v>300000</v>
      </c>
      <c r="F26" s="11">
        <v>0</v>
      </c>
      <c r="G26" s="14">
        <f>E26*F26</f>
        <v>0</v>
      </c>
    </row>
    <row r="27" spans="1:7" ht="12.95" customHeight="1">
      <c r="A27" s="86">
        <v>3</v>
      </c>
      <c r="B27" s="86"/>
      <c r="C27" s="89" t="str">
        <f>D12</f>
        <v>Platinum Seat(Reserved seat)</v>
      </c>
      <c r="D27" s="89"/>
      <c r="E27" s="16">
        <v>300000</v>
      </c>
      <c r="F27" s="11">
        <v>0</v>
      </c>
      <c r="G27" s="14">
        <f>E27*F27</f>
        <v>0</v>
      </c>
    </row>
    <row r="28" spans="1:7" ht="12.95" customHeight="1">
      <c r="A28" s="86">
        <v>4</v>
      </c>
      <c r="B28" s="86"/>
      <c r="C28" s="101" t="str">
        <f>D13</f>
        <v>Multi-day pass for S-seat(Reserved seat)</v>
      </c>
      <c r="D28" s="101"/>
      <c r="E28" s="16">
        <v>171000</v>
      </c>
      <c r="F28" s="11">
        <v>0</v>
      </c>
      <c r="G28" s="14">
        <f>E28*F28</f>
        <v>0</v>
      </c>
    </row>
    <row r="29" spans="1:7" ht="12.95" customHeight="1">
      <c r="A29" s="86">
        <v>5</v>
      </c>
      <c r="B29" s="86"/>
      <c r="C29" s="89"/>
      <c r="D29" s="89"/>
      <c r="E29" s="16"/>
      <c r="F29" s="11"/>
      <c r="G29" s="14"/>
    </row>
    <row r="30" spans="1:7" ht="12.95" customHeight="1">
      <c r="A30" s="86">
        <v>6</v>
      </c>
      <c r="B30" s="86"/>
      <c r="C30" s="89" t="s">
        <v>118</v>
      </c>
      <c r="D30" s="89"/>
      <c r="E30" s="16"/>
      <c r="F30" s="11"/>
      <c r="G30" s="14"/>
    </row>
    <row r="31" spans="1:7" ht="12.95" customHeight="1">
      <c r="A31" s="86">
        <v>7</v>
      </c>
      <c r="B31" s="86"/>
      <c r="C31" s="89" t="s">
        <v>52</v>
      </c>
      <c r="D31" s="89"/>
      <c r="E31" s="16"/>
      <c r="F31" s="11"/>
      <c r="G31" s="14"/>
    </row>
    <row r="32" spans="1:7" ht="12.95" customHeight="1">
      <c r="A32" s="86">
        <v>8</v>
      </c>
      <c r="B32" s="86"/>
      <c r="C32" s="89" t="str">
        <f>D$14</f>
        <v>General admission(Reserved seat)</v>
      </c>
      <c r="D32" s="89"/>
      <c r="E32" s="16">
        <v>4000</v>
      </c>
      <c r="F32" s="11">
        <v>0</v>
      </c>
      <c r="G32" s="14">
        <f>E32*F32</f>
        <v>0</v>
      </c>
    </row>
    <row r="33" spans="1:7" ht="12.95" customHeight="1">
      <c r="A33" s="86">
        <v>9</v>
      </c>
      <c r="B33" s="86"/>
      <c r="C33" s="89" t="s">
        <v>53</v>
      </c>
      <c r="D33" s="89"/>
      <c r="E33" s="16"/>
      <c r="F33" s="11"/>
      <c r="G33" s="14"/>
    </row>
    <row r="34" spans="1:7" ht="12.95" customHeight="1">
      <c r="A34" s="86">
        <v>10</v>
      </c>
      <c r="B34" s="86"/>
      <c r="C34" s="89" t="str">
        <f>D$17</f>
        <v>S-seat(Reserved seat)</v>
      </c>
      <c r="D34" s="89"/>
      <c r="E34" s="16">
        <v>18000</v>
      </c>
      <c r="F34" s="11">
        <v>0</v>
      </c>
      <c r="G34" s="14">
        <f>E34*F34</f>
        <v>0</v>
      </c>
    </row>
    <row r="35" spans="1:7" ht="12.95" customHeight="1">
      <c r="A35" s="86">
        <v>11</v>
      </c>
      <c r="B35" s="86"/>
      <c r="C35" s="89" t="str">
        <f>D$18</f>
        <v>A-seat(Reserved seat)</v>
      </c>
      <c r="D35" s="89"/>
      <c r="E35" s="16">
        <v>14000</v>
      </c>
      <c r="F35" s="11">
        <v>0</v>
      </c>
      <c r="G35" s="14">
        <f>E35*F35</f>
        <v>0</v>
      </c>
    </row>
    <row r="36" spans="1:7" ht="12.95" customHeight="1">
      <c r="A36" s="86">
        <v>12</v>
      </c>
      <c r="B36" s="86"/>
      <c r="C36" s="89" t="str">
        <f>D$19</f>
        <v>Side S-seat(Reserved seat)</v>
      </c>
      <c r="D36" s="89"/>
      <c r="E36" s="16">
        <v>8000</v>
      </c>
      <c r="F36" s="11">
        <v>0</v>
      </c>
      <c r="G36" s="14">
        <f>E36*F36</f>
        <v>0</v>
      </c>
    </row>
    <row r="37" spans="1:7" ht="12.95" customHeight="1">
      <c r="A37" s="86">
        <v>13</v>
      </c>
      <c r="B37" s="86"/>
      <c r="C37" s="89" t="str">
        <f>D$20</f>
        <v>Side A-seat(Reserved seat)</v>
      </c>
      <c r="D37" s="89"/>
      <c r="E37" s="16">
        <v>4000</v>
      </c>
      <c r="F37" s="11">
        <v>0</v>
      </c>
      <c r="G37" s="14">
        <f>E37*F37</f>
        <v>0</v>
      </c>
    </row>
    <row r="38" spans="1:7" ht="12.95" customHeight="1">
      <c r="A38" s="86">
        <v>14</v>
      </c>
      <c r="B38" s="86"/>
      <c r="C38" s="89"/>
      <c r="D38" s="89"/>
      <c r="E38" s="16"/>
      <c r="F38" s="11"/>
      <c r="G38" s="14"/>
    </row>
    <row r="39" spans="1:7" ht="12.95" customHeight="1">
      <c r="A39" s="86">
        <v>15</v>
      </c>
      <c r="B39" s="86"/>
      <c r="C39" s="89" t="s">
        <v>122</v>
      </c>
      <c r="D39" s="89"/>
      <c r="E39" s="16"/>
      <c r="F39" s="11"/>
      <c r="G39" s="14"/>
    </row>
    <row r="40" spans="1:7" ht="12.95" customHeight="1">
      <c r="A40" s="86">
        <v>16</v>
      </c>
      <c r="B40" s="86"/>
      <c r="C40" s="89" t="s">
        <v>121</v>
      </c>
      <c r="D40" s="89"/>
      <c r="E40" s="16"/>
      <c r="F40" s="11"/>
      <c r="G40" s="14"/>
    </row>
    <row r="41" spans="1:7" ht="12.95" customHeight="1">
      <c r="A41" s="86">
        <v>17</v>
      </c>
      <c r="B41" s="86"/>
      <c r="C41" s="93" t="str">
        <f>D$16</f>
        <v>Combination ticket for SW heats＋WP matches(SW:Reserved seat/WP:Non-reserved seat)</v>
      </c>
      <c r="D41" s="93"/>
      <c r="E41" s="16">
        <v>6000</v>
      </c>
      <c r="F41" s="11">
        <v>0</v>
      </c>
      <c r="G41" s="14">
        <f>E41*F41</f>
        <v>0</v>
      </c>
    </row>
    <row r="42" spans="1:7" ht="12.95" customHeight="1">
      <c r="A42" s="86">
        <v>18</v>
      </c>
      <c r="B42" s="86"/>
      <c r="C42" s="89" t="s">
        <v>54</v>
      </c>
      <c r="D42" s="89"/>
      <c r="E42" s="16"/>
      <c r="F42" s="11"/>
      <c r="G42" s="14"/>
    </row>
    <row r="43" spans="1:7" ht="12.95" customHeight="1">
      <c r="A43" s="86">
        <v>19</v>
      </c>
      <c r="B43" s="86"/>
      <c r="C43" s="89" t="str">
        <f>D$15</f>
        <v>General admission(Reserved seat)</v>
      </c>
      <c r="D43" s="89"/>
      <c r="E43" s="16">
        <v>3000</v>
      </c>
      <c r="F43" s="11">
        <v>0</v>
      </c>
      <c r="G43" s="14">
        <f>E43*F43</f>
        <v>0</v>
      </c>
    </row>
    <row r="44" spans="1:7" ht="12.95" customHeight="1">
      <c r="A44" s="86">
        <v>20</v>
      </c>
      <c r="B44" s="86"/>
      <c r="C44" s="89" t="s">
        <v>53</v>
      </c>
      <c r="D44" s="89"/>
      <c r="E44" s="16"/>
      <c r="F44" s="11"/>
      <c r="G44" s="14"/>
    </row>
    <row r="45" spans="1:7" ht="12.95" customHeight="1">
      <c r="A45" s="86">
        <v>21</v>
      </c>
      <c r="B45" s="86"/>
      <c r="C45" s="89" t="str">
        <f>D17</f>
        <v>S-seat(Reserved seat)</v>
      </c>
      <c r="D45" s="89"/>
      <c r="E45" s="16">
        <v>18000</v>
      </c>
      <c r="F45" s="11">
        <v>0</v>
      </c>
      <c r="G45" s="14">
        <f>E45*F45</f>
        <v>0</v>
      </c>
    </row>
    <row r="46" spans="1:7" ht="12.95" customHeight="1">
      <c r="A46" s="86">
        <v>22</v>
      </c>
      <c r="B46" s="86"/>
      <c r="C46" s="89" t="str">
        <f>D18</f>
        <v>A-seat(Reserved seat)</v>
      </c>
      <c r="D46" s="89"/>
      <c r="E46" s="16">
        <v>14000</v>
      </c>
      <c r="F46" s="11">
        <v>0</v>
      </c>
      <c r="G46" s="14">
        <f>E46*F46</f>
        <v>0</v>
      </c>
    </row>
    <row r="47" spans="1:7" ht="12.95" customHeight="1">
      <c r="A47" s="86">
        <v>23</v>
      </c>
      <c r="B47" s="86"/>
      <c r="C47" s="89" t="str">
        <f>D19</f>
        <v>Side S-seat(Reserved seat)</v>
      </c>
      <c r="D47" s="89"/>
      <c r="E47" s="16">
        <v>8000</v>
      </c>
      <c r="F47" s="11">
        <v>0</v>
      </c>
      <c r="G47" s="14">
        <f>E47*F47</f>
        <v>0</v>
      </c>
    </row>
    <row r="48" spans="1:7" ht="12.95" customHeight="1">
      <c r="A48" s="86">
        <v>24</v>
      </c>
      <c r="B48" s="86"/>
      <c r="C48" s="89" t="str">
        <f>D20</f>
        <v>Side A-seat(Reserved seat)</v>
      </c>
      <c r="D48" s="89"/>
      <c r="E48" s="16">
        <v>4000</v>
      </c>
      <c r="F48" s="11">
        <v>0</v>
      </c>
      <c r="G48" s="14">
        <f>E48*F48</f>
        <v>0</v>
      </c>
    </row>
    <row r="49" spans="1:7" ht="12.95" customHeight="1">
      <c r="A49" s="86">
        <v>25</v>
      </c>
      <c r="B49" s="86"/>
      <c r="C49" s="87"/>
      <c r="D49" s="88"/>
      <c r="E49" s="11"/>
      <c r="F49" s="11"/>
      <c r="G49" s="14"/>
    </row>
    <row r="50" spans="1:7" ht="12.95" customHeight="1">
      <c r="A50" s="86">
        <v>26</v>
      </c>
      <c r="B50" s="86"/>
      <c r="C50" s="89" t="s">
        <v>124</v>
      </c>
      <c r="D50" s="89"/>
      <c r="E50" s="16"/>
      <c r="F50" s="11"/>
      <c r="G50" s="14"/>
    </row>
    <row r="51" spans="1:7" ht="12.95" customHeight="1">
      <c r="A51" s="86">
        <v>27</v>
      </c>
      <c r="B51" s="86"/>
      <c r="C51" s="62" t="s">
        <v>121</v>
      </c>
      <c r="D51" s="62"/>
      <c r="E51" s="16"/>
      <c r="F51" s="11"/>
      <c r="G51" s="14"/>
    </row>
    <row r="52" spans="1:7" ht="12.95" customHeight="1">
      <c r="A52" s="86">
        <v>28</v>
      </c>
      <c r="B52" s="86"/>
      <c r="C52" s="93" t="str">
        <f>D$16</f>
        <v>Combination ticket for SW heats＋WP matches(SW:Reserved seat/WP:Non-reserved seat)</v>
      </c>
      <c r="D52" s="93"/>
      <c r="E52" s="16">
        <v>6000</v>
      </c>
      <c r="F52" s="11">
        <v>0</v>
      </c>
      <c r="G52" s="14">
        <f>E52*F52</f>
        <v>0</v>
      </c>
    </row>
    <row r="53" spans="1:7" ht="12.95" customHeight="1">
      <c r="A53" s="86">
        <v>29</v>
      </c>
      <c r="B53" s="86"/>
      <c r="C53" s="89" t="s">
        <v>54</v>
      </c>
      <c r="D53" s="89"/>
      <c r="E53" s="16"/>
      <c r="F53" s="11"/>
      <c r="G53" s="14"/>
    </row>
    <row r="54" spans="1:7" ht="12.95" customHeight="1">
      <c r="A54" s="86">
        <v>30</v>
      </c>
      <c r="B54" s="86"/>
      <c r="C54" s="89" t="str">
        <f>D$15</f>
        <v>General admission(Reserved seat)</v>
      </c>
      <c r="D54" s="89"/>
      <c r="E54" s="16">
        <v>3000</v>
      </c>
      <c r="F54" s="11">
        <v>0</v>
      </c>
      <c r="G54" s="14">
        <f>E54*F54</f>
        <v>0</v>
      </c>
    </row>
    <row r="55" spans="1:7" ht="12.95" customHeight="1">
      <c r="A55" s="86">
        <v>31</v>
      </c>
      <c r="B55" s="86"/>
      <c r="C55" s="89" t="s">
        <v>53</v>
      </c>
      <c r="D55" s="89"/>
      <c r="E55" s="16"/>
      <c r="F55" s="11"/>
      <c r="G55" s="14"/>
    </row>
    <row r="56" spans="1:7" ht="12.95" customHeight="1">
      <c r="A56" s="86">
        <v>32</v>
      </c>
      <c r="B56" s="86"/>
      <c r="C56" s="89" t="str">
        <f>D$17</f>
        <v>S-seat(Reserved seat)</v>
      </c>
      <c r="D56" s="89"/>
      <c r="E56" s="16">
        <v>18000</v>
      </c>
      <c r="F56" s="11">
        <v>0</v>
      </c>
      <c r="G56" s="14">
        <f>E56*F56</f>
        <v>0</v>
      </c>
    </row>
    <row r="57" spans="1:7" ht="12.95" customHeight="1">
      <c r="A57" s="86">
        <v>33</v>
      </c>
      <c r="B57" s="86"/>
      <c r="C57" s="89" t="str">
        <f>D$18</f>
        <v>A-seat(Reserved seat)</v>
      </c>
      <c r="D57" s="89"/>
      <c r="E57" s="16">
        <v>14000</v>
      </c>
      <c r="F57" s="11">
        <v>0</v>
      </c>
      <c r="G57" s="14">
        <f>E57*F57</f>
        <v>0</v>
      </c>
    </row>
    <row r="58" spans="1:7" ht="12.95" customHeight="1">
      <c r="A58" s="86">
        <v>34</v>
      </c>
      <c r="B58" s="86"/>
      <c r="C58" s="89" t="str">
        <f>D$19</f>
        <v>Side S-seat(Reserved seat)</v>
      </c>
      <c r="D58" s="89"/>
      <c r="E58" s="16">
        <v>8000</v>
      </c>
      <c r="F58" s="11">
        <v>0</v>
      </c>
      <c r="G58" s="14">
        <f>E58*F58</f>
        <v>0</v>
      </c>
    </row>
    <row r="59" spans="1:7" ht="12.95" customHeight="1">
      <c r="A59" s="86">
        <v>35</v>
      </c>
      <c r="B59" s="86"/>
      <c r="C59" s="89" t="str">
        <f>D$20</f>
        <v>Side A-seat(Reserved seat)</v>
      </c>
      <c r="D59" s="89"/>
      <c r="E59" s="16">
        <v>4000</v>
      </c>
      <c r="F59" s="11">
        <v>0</v>
      </c>
      <c r="G59" s="14">
        <f>E59*F59</f>
        <v>0</v>
      </c>
    </row>
    <row r="60" spans="1:7" ht="12.95" customHeight="1">
      <c r="A60" s="86">
        <v>36</v>
      </c>
      <c r="B60" s="86"/>
      <c r="C60" s="87"/>
      <c r="D60" s="88"/>
      <c r="E60" s="11"/>
      <c r="F60" s="11"/>
      <c r="G60" s="14"/>
    </row>
    <row r="61" spans="1:7" ht="12.95" customHeight="1">
      <c r="A61" s="86">
        <v>37</v>
      </c>
      <c r="B61" s="86"/>
      <c r="C61" s="92" t="s">
        <v>126</v>
      </c>
      <c r="D61" s="92"/>
      <c r="E61" s="27"/>
      <c r="F61" s="11"/>
      <c r="G61" s="14"/>
    </row>
    <row r="62" spans="1:7" ht="12.95" customHeight="1">
      <c r="A62" s="86">
        <v>38</v>
      </c>
      <c r="B62" s="86"/>
      <c r="C62" s="89" t="s">
        <v>120</v>
      </c>
      <c r="D62" s="89"/>
      <c r="E62" s="27"/>
      <c r="F62" s="11"/>
      <c r="G62" s="14"/>
    </row>
    <row r="63" spans="1:7" ht="12.95" customHeight="1">
      <c r="A63" s="86">
        <v>39</v>
      </c>
      <c r="B63" s="86"/>
      <c r="C63" s="93" t="str">
        <f>D$16</f>
        <v>Combination ticket for SW heats＋WP matches(SW:Reserved seat/WP:Non-reserved seat)</v>
      </c>
      <c r="D63" s="93"/>
      <c r="E63" s="27">
        <v>6000</v>
      </c>
      <c r="F63" s="11">
        <v>0</v>
      </c>
      <c r="G63" s="14">
        <f>E63*F63</f>
        <v>0</v>
      </c>
    </row>
    <row r="64" spans="1:7" ht="12.95" customHeight="1">
      <c r="A64" s="86">
        <v>40</v>
      </c>
      <c r="B64" s="86"/>
      <c r="C64" s="89" t="s">
        <v>54</v>
      </c>
      <c r="D64" s="89"/>
      <c r="E64" s="27"/>
      <c r="F64" s="11"/>
      <c r="G64" s="14"/>
    </row>
    <row r="65" spans="1:7" ht="12.95" customHeight="1">
      <c r="A65" s="86">
        <v>41</v>
      </c>
      <c r="B65" s="86"/>
      <c r="C65" s="89" t="str">
        <f>D$15</f>
        <v>General admission(Reserved seat)</v>
      </c>
      <c r="D65" s="89"/>
      <c r="E65" s="27">
        <v>3000</v>
      </c>
      <c r="F65" s="11">
        <v>0</v>
      </c>
      <c r="G65" s="14">
        <f>E65*F65</f>
        <v>0</v>
      </c>
    </row>
    <row r="66" spans="1:7" ht="12.95" customHeight="1">
      <c r="A66" s="86">
        <v>42</v>
      </c>
      <c r="B66" s="86"/>
      <c r="C66" s="89" t="s">
        <v>53</v>
      </c>
      <c r="D66" s="89"/>
      <c r="E66" s="27"/>
      <c r="F66" s="11"/>
      <c r="G66" s="14"/>
    </row>
    <row r="67" spans="1:7" ht="12.95" customHeight="1">
      <c r="A67" s="86">
        <v>43</v>
      </c>
      <c r="B67" s="86"/>
      <c r="C67" s="89" t="str">
        <f>D$17</f>
        <v>S-seat(Reserved seat)</v>
      </c>
      <c r="D67" s="89"/>
      <c r="E67" s="27">
        <v>18000</v>
      </c>
      <c r="F67" s="11">
        <v>0</v>
      </c>
      <c r="G67" s="14">
        <f>E67*F67</f>
        <v>0</v>
      </c>
    </row>
    <row r="68" spans="1:7" ht="12.95" customHeight="1">
      <c r="A68" s="86">
        <v>44</v>
      </c>
      <c r="B68" s="86"/>
      <c r="C68" s="89" t="str">
        <f>D$18</f>
        <v>A-seat(Reserved seat)</v>
      </c>
      <c r="D68" s="89"/>
      <c r="E68" s="27">
        <v>14000</v>
      </c>
      <c r="F68" s="11">
        <v>0</v>
      </c>
      <c r="G68" s="14">
        <f>E68*F68</f>
        <v>0</v>
      </c>
    </row>
    <row r="69" spans="1:7" ht="12.95" customHeight="1">
      <c r="A69" s="86">
        <v>45</v>
      </c>
      <c r="B69" s="86"/>
      <c r="C69" s="89" t="str">
        <f>D$19</f>
        <v>Side S-seat(Reserved seat)</v>
      </c>
      <c r="D69" s="89"/>
      <c r="E69" s="27">
        <v>8000</v>
      </c>
      <c r="F69" s="11">
        <v>0</v>
      </c>
      <c r="G69" s="14">
        <f>E69*F69</f>
        <v>0</v>
      </c>
    </row>
    <row r="70" spans="1:7" ht="12.95" customHeight="1">
      <c r="A70" s="86">
        <v>46</v>
      </c>
      <c r="B70" s="86"/>
      <c r="C70" s="89" t="str">
        <f>D$20</f>
        <v>Side A-seat(Reserved seat)</v>
      </c>
      <c r="D70" s="89"/>
      <c r="E70" s="27">
        <v>4000</v>
      </c>
      <c r="F70" s="11">
        <v>0</v>
      </c>
      <c r="G70" s="14">
        <f>E70*F70</f>
        <v>0</v>
      </c>
    </row>
    <row r="71" spans="1:7" ht="12.95" customHeight="1">
      <c r="A71" s="86">
        <v>47</v>
      </c>
      <c r="B71" s="86"/>
      <c r="C71" s="87"/>
      <c r="D71" s="88"/>
      <c r="E71" s="11"/>
      <c r="F71" s="11"/>
      <c r="G71" s="14"/>
    </row>
    <row r="72" spans="1:7" ht="12.95" customHeight="1">
      <c r="A72" s="86">
        <v>48</v>
      </c>
      <c r="B72" s="86"/>
      <c r="C72" s="92" t="s">
        <v>128</v>
      </c>
      <c r="D72" s="92"/>
      <c r="E72" s="27"/>
      <c r="F72" s="11"/>
      <c r="G72" s="14"/>
    </row>
    <row r="73" spans="1:7" ht="12.95" customHeight="1">
      <c r="A73" s="86">
        <v>49</v>
      </c>
      <c r="B73" s="86"/>
      <c r="C73" s="89" t="s">
        <v>120</v>
      </c>
      <c r="D73" s="89"/>
      <c r="E73" s="27"/>
      <c r="F73" s="11"/>
      <c r="G73" s="14"/>
    </row>
    <row r="74" spans="1:7" ht="12.95" customHeight="1">
      <c r="A74" s="86">
        <v>50</v>
      </c>
      <c r="B74" s="86"/>
      <c r="C74" s="93" t="str">
        <f>D$16</f>
        <v>Combination ticket for SW heats＋WP matches(SW:Reserved seat/WP:Non-reserved seat)</v>
      </c>
      <c r="D74" s="93"/>
      <c r="E74" s="27">
        <v>6000</v>
      </c>
      <c r="F74" s="11">
        <v>0</v>
      </c>
      <c r="G74" s="14">
        <f>E74*F74</f>
        <v>0</v>
      </c>
    </row>
    <row r="75" spans="1:7" ht="12.95" customHeight="1">
      <c r="A75" s="86">
        <v>51</v>
      </c>
      <c r="B75" s="86"/>
      <c r="C75" s="89" t="s">
        <v>54</v>
      </c>
      <c r="D75" s="89"/>
      <c r="E75" s="27"/>
      <c r="F75" s="11"/>
      <c r="G75" s="14"/>
    </row>
    <row r="76" spans="1:7" ht="12.95" customHeight="1">
      <c r="A76" s="86">
        <v>52</v>
      </c>
      <c r="B76" s="86"/>
      <c r="C76" s="89" t="str">
        <f>D$15</f>
        <v>General admission(Reserved seat)</v>
      </c>
      <c r="D76" s="89"/>
      <c r="E76" s="27">
        <v>3000</v>
      </c>
      <c r="F76" s="11">
        <v>0</v>
      </c>
      <c r="G76" s="14">
        <f>E76*F76</f>
        <v>0</v>
      </c>
    </row>
    <row r="77" spans="1:7" ht="12.95" customHeight="1">
      <c r="A77" s="86">
        <v>53</v>
      </c>
      <c r="B77" s="86"/>
      <c r="C77" s="89" t="s">
        <v>53</v>
      </c>
      <c r="D77" s="89"/>
      <c r="E77" s="27"/>
      <c r="F77" s="11"/>
      <c r="G77" s="14"/>
    </row>
    <row r="78" spans="1:7" ht="12.95" customHeight="1">
      <c r="A78" s="86">
        <v>54</v>
      </c>
      <c r="B78" s="86"/>
      <c r="C78" s="89" t="str">
        <f>D$17</f>
        <v>S-seat(Reserved seat)</v>
      </c>
      <c r="D78" s="89"/>
      <c r="E78" s="27">
        <v>18000</v>
      </c>
      <c r="F78" s="11">
        <v>0</v>
      </c>
      <c r="G78" s="14">
        <f>E78*F78</f>
        <v>0</v>
      </c>
    </row>
    <row r="79" spans="1:7" ht="12.95" customHeight="1">
      <c r="A79" s="86">
        <v>55</v>
      </c>
      <c r="B79" s="86"/>
      <c r="C79" s="89" t="str">
        <f>D$18</f>
        <v>A-seat(Reserved seat)</v>
      </c>
      <c r="D79" s="89"/>
      <c r="E79" s="27">
        <v>14000</v>
      </c>
      <c r="F79" s="11">
        <v>0</v>
      </c>
      <c r="G79" s="14">
        <f>E79*F79</f>
        <v>0</v>
      </c>
    </row>
    <row r="80" spans="1:7" ht="12.95" customHeight="1">
      <c r="A80" s="86">
        <v>56</v>
      </c>
      <c r="B80" s="86"/>
      <c r="C80" s="89" t="str">
        <f>D$19</f>
        <v>Side S-seat(Reserved seat)</v>
      </c>
      <c r="D80" s="89"/>
      <c r="E80" s="27">
        <v>8000</v>
      </c>
      <c r="F80" s="11">
        <v>0</v>
      </c>
      <c r="G80" s="14">
        <f>E80*F80</f>
        <v>0</v>
      </c>
    </row>
    <row r="81" spans="1:7" ht="12.95" customHeight="1">
      <c r="A81" s="86">
        <v>57</v>
      </c>
      <c r="B81" s="86"/>
      <c r="C81" s="89" t="str">
        <f>D$20</f>
        <v>Side A-seat(Reserved seat)</v>
      </c>
      <c r="D81" s="89"/>
      <c r="E81" s="27">
        <v>4000</v>
      </c>
      <c r="F81" s="11">
        <v>0</v>
      </c>
      <c r="G81" s="14">
        <f>E81*F81</f>
        <v>0</v>
      </c>
    </row>
    <row r="82" spans="1:7" ht="12.95" customHeight="1">
      <c r="A82" s="86">
        <v>58</v>
      </c>
      <c r="B82" s="86"/>
      <c r="C82" s="86"/>
      <c r="D82" s="86"/>
      <c r="E82" s="11"/>
      <c r="F82" s="11"/>
      <c r="G82" s="14"/>
    </row>
    <row r="83" spans="1:7" ht="12.95" customHeight="1">
      <c r="A83" s="86">
        <v>59</v>
      </c>
      <c r="B83" s="86"/>
      <c r="C83" s="92" t="s">
        <v>130</v>
      </c>
      <c r="D83" s="92"/>
      <c r="E83" s="27"/>
      <c r="F83" s="11"/>
      <c r="G83" s="14"/>
    </row>
    <row r="84" spans="1:7" ht="12.95" customHeight="1">
      <c r="A84" s="86">
        <v>60</v>
      </c>
      <c r="B84" s="86"/>
      <c r="C84" s="89" t="s">
        <v>54</v>
      </c>
      <c r="D84" s="89"/>
      <c r="E84" s="27"/>
      <c r="F84" s="11"/>
      <c r="G84" s="14"/>
    </row>
    <row r="85" spans="1:7" ht="12.95" customHeight="1">
      <c r="A85" s="86">
        <v>61</v>
      </c>
      <c r="B85" s="86"/>
      <c r="C85" s="89" t="str">
        <f>D$15</f>
        <v>General admission(Reserved seat)</v>
      </c>
      <c r="D85" s="89"/>
      <c r="E85" s="27">
        <v>3000</v>
      </c>
      <c r="F85" s="11">
        <v>0</v>
      </c>
      <c r="G85" s="14">
        <f>E85*F85</f>
        <v>0</v>
      </c>
    </row>
    <row r="86" spans="1:7" ht="12.95" customHeight="1">
      <c r="A86" s="86">
        <v>62</v>
      </c>
      <c r="B86" s="86"/>
      <c r="C86" s="89" t="s">
        <v>53</v>
      </c>
      <c r="D86" s="89"/>
      <c r="E86" s="27"/>
      <c r="F86" s="11"/>
      <c r="G86" s="14"/>
    </row>
    <row r="87" spans="1:7" ht="12.95" customHeight="1">
      <c r="A87" s="86">
        <v>63</v>
      </c>
      <c r="B87" s="86"/>
      <c r="C87" s="89" t="str">
        <f>D$17</f>
        <v>S-seat(Reserved seat)</v>
      </c>
      <c r="D87" s="89"/>
      <c r="E87" s="27">
        <v>18000</v>
      </c>
      <c r="F87" s="11">
        <v>0</v>
      </c>
      <c r="G87" s="14">
        <f>E87*F87</f>
        <v>0</v>
      </c>
    </row>
    <row r="88" spans="1:7" ht="12.95" customHeight="1">
      <c r="A88" s="86">
        <v>64</v>
      </c>
      <c r="B88" s="86"/>
      <c r="C88" s="89" t="str">
        <f>D$18</f>
        <v>A-seat(Reserved seat)</v>
      </c>
      <c r="D88" s="89"/>
      <c r="E88" s="27">
        <v>14000</v>
      </c>
      <c r="F88" s="11">
        <v>0</v>
      </c>
      <c r="G88" s="14">
        <f>E88*F88</f>
        <v>0</v>
      </c>
    </row>
    <row r="89" spans="1:7" ht="12.95" customHeight="1">
      <c r="A89" s="86">
        <v>65</v>
      </c>
      <c r="B89" s="86"/>
      <c r="C89" s="89" t="str">
        <f>D$19</f>
        <v>Side S-seat(Reserved seat)</v>
      </c>
      <c r="D89" s="89"/>
      <c r="E89" s="27">
        <v>8000</v>
      </c>
      <c r="F89" s="11">
        <v>0</v>
      </c>
      <c r="G89" s="14">
        <f>E89*F89</f>
        <v>0</v>
      </c>
    </row>
    <row r="90" spans="1:7" ht="12.95" customHeight="1">
      <c r="A90" s="86">
        <v>66</v>
      </c>
      <c r="B90" s="86"/>
      <c r="C90" s="89" t="str">
        <f>D$20</f>
        <v>Side A-seat(Reserved seat)</v>
      </c>
      <c r="D90" s="89"/>
      <c r="E90" s="27">
        <v>4000</v>
      </c>
      <c r="F90" s="11">
        <v>0</v>
      </c>
      <c r="G90" s="14">
        <f>E90*F90</f>
        <v>0</v>
      </c>
    </row>
    <row r="91" spans="1:7" ht="12.95" customHeight="1">
      <c r="A91" s="86">
        <v>67</v>
      </c>
      <c r="B91" s="86"/>
      <c r="C91" s="87"/>
      <c r="D91" s="88"/>
      <c r="E91" s="11"/>
      <c r="F91" s="11"/>
      <c r="G91" s="14"/>
    </row>
    <row r="92" spans="1:7" ht="12.95" customHeight="1">
      <c r="A92" s="86">
        <v>68</v>
      </c>
      <c r="B92" s="86"/>
      <c r="C92" s="90" t="s">
        <v>132</v>
      </c>
      <c r="D92" s="91"/>
      <c r="E92" s="16"/>
      <c r="F92" s="11"/>
      <c r="G92" s="14"/>
    </row>
    <row r="93" spans="1:7" ht="12.95" customHeight="1">
      <c r="A93" s="86">
        <v>69</v>
      </c>
      <c r="B93" s="86"/>
      <c r="C93" s="89" t="s">
        <v>54</v>
      </c>
      <c r="D93" s="89"/>
      <c r="E93" s="16"/>
      <c r="F93" s="11"/>
      <c r="G93" s="14"/>
    </row>
    <row r="94" spans="1:7" ht="12.95" customHeight="1">
      <c r="A94" s="86">
        <v>70</v>
      </c>
      <c r="B94" s="86"/>
      <c r="C94" s="89" t="str">
        <f>D$14</f>
        <v>General admission(Reserved seat)</v>
      </c>
      <c r="D94" s="89"/>
      <c r="E94" s="16">
        <v>4000</v>
      </c>
      <c r="F94" s="11">
        <v>0</v>
      </c>
      <c r="G94" s="14">
        <f>E94*F94</f>
        <v>0</v>
      </c>
    </row>
    <row r="95" spans="1:7" ht="12.95" customHeight="1">
      <c r="A95" s="86">
        <v>71</v>
      </c>
      <c r="B95" s="86"/>
      <c r="C95" s="89" t="s">
        <v>53</v>
      </c>
      <c r="D95" s="89"/>
      <c r="E95" s="16"/>
      <c r="F95" s="11"/>
      <c r="G95" s="14"/>
    </row>
    <row r="96" spans="1:7" ht="12.95" customHeight="1">
      <c r="A96" s="86">
        <v>72</v>
      </c>
      <c r="B96" s="86"/>
      <c r="C96" s="89" t="str">
        <f>D$17</f>
        <v>S-seat(Reserved seat)</v>
      </c>
      <c r="D96" s="89"/>
      <c r="E96" s="16">
        <v>18000</v>
      </c>
      <c r="F96" s="11">
        <v>0</v>
      </c>
      <c r="G96" s="14">
        <f>E96*F96</f>
        <v>0</v>
      </c>
    </row>
    <row r="97" spans="1:7" ht="12.95" customHeight="1">
      <c r="A97" s="86">
        <v>73</v>
      </c>
      <c r="B97" s="86"/>
      <c r="C97" s="89" t="str">
        <f>D$18</f>
        <v>A-seat(Reserved seat)</v>
      </c>
      <c r="D97" s="89"/>
      <c r="E97" s="16">
        <v>14000</v>
      </c>
      <c r="F97" s="11">
        <v>0</v>
      </c>
      <c r="G97" s="14">
        <f>E97*F97</f>
        <v>0</v>
      </c>
    </row>
    <row r="98" spans="1:7" ht="12.95" customHeight="1">
      <c r="A98" s="86">
        <v>74</v>
      </c>
      <c r="B98" s="86"/>
      <c r="C98" s="89" t="str">
        <f>D$19</f>
        <v>Side S-seat(Reserved seat)</v>
      </c>
      <c r="D98" s="89"/>
      <c r="E98" s="16">
        <v>8000</v>
      </c>
      <c r="F98" s="11">
        <v>0</v>
      </c>
      <c r="G98" s="14">
        <f>E98*F98</f>
        <v>0</v>
      </c>
    </row>
    <row r="99" spans="1:7" ht="12.95" customHeight="1">
      <c r="A99" s="86">
        <v>75</v>
      </c>
      <c r="B99" s="86"/>
      <c r="C99" s="89" t="str">
        <f>D$20</f>
        <v>Side A-seat(Reserved seat)</v>
      </c>
      <c r="D99" s="89"/>
      <c r="E99" s="16">
        <v>4000</v>
      </c>
      <c r="F99" s="11">
        <v>0</v>
      </c>
      <c r="G99" s="14">
        <f>E99*F99</f>
        <v>0</v>
      </c>
    </row>
    <row r="100" spans="1:7" ht="12.95" customHeight="1">
      <c r="A100" s="86">
        <v>76</v>
      </c>
      <c r="B100" s="86"/>
      <c r="C100" s="87"/>
      <c r="D100" s="88"/>
      <c r="E100" s="11"/>
      <c r="F100" s="11"/>
      <c r="G100" s="14"/>
    </row>
    <row r="101" spans="1:7" ht="12.95" customHeight="1">
      <c r="A101" s="86">
        <v>77</v>
      </c>
      <c r="B101" s="86"/>
      <c r="C101" s="89" t="s">
        <v>133</v>
      </c>
      <c r="D101" s="89"/>
      <c r="E101" s="16"/>
      <c r="F101" s="11"/>
      <c r="G101" s="14"/>
    </row>
    <row r="102" spans="1:7" ht="12.95" customHeight="1">
      <c r="A102" s="86">
        <v>78</v>
      </c>
      <c r="B102" s="86"/>
      <c r="C102" s="89" t="s">
        <v>54</v>
      </c>
      <c r="D102" s="89"/>
      <c r="E102" s="16"/>
      <c r="F102" s="11"/>
      <c r="G102" s="14"/>
    </row>
    <row r="103" spans="1:7" ht="12.95" customHeight="1">
      <c r="A103" s="86">
        <v>79</v>
      </c>
      <c r="B103" s="86"/>
      <c r="C103" s="89" t="str">
        <f>D$14</f>
        <v>General admission(Reserved seat)</v>
      </c>
      <c r="D103" s="89"/>
      <c r="E103" s="16">
        <v>4000</v>
      </c>
      <c r="F103" s="11">
        <v>0</v>
      </c>
      <c r="G103" s="14">
        <f>E103*F103</f>
        <v>0</v>
      </c>
    </row>
    <row r="104" spans="1:7" ht="12.95" customHeight="1">
      <c r="A104" s="86">
        <v>80</v>
      </c>
      <c r="B104" s="86"/>
      <c r="C104" s="89" t="s">
        <v>53</v>
      </c>
      <c r="D104" s="89"/>
      <c r="E104" s="16"/>
      <c r="F104" s="11"/>
      <c r="G104" s="14"/>
    </row>
    <row r="105" spans="1:7" ht="12.95" customHeight="1">
      <c r="A105" s="86">
        <v>81</v>
      </c>
      <c r="B105" s="86"/>
      <c r="C105" s="89" t="str">
        <f>D$17</f>
        <v>S-seat(Reserved seat)</v>
      </c>
      <c r="D105" s="89"/>
      <c r="E105" s="16">
        <v>18000</v>
      </c>
      <c r="F105" s="11">
        <v>0</v>
      </c>
      <c r="G105" s="14">
        <f>E105*F105</f>
        <v>0</v>
      </c>
    </row>
    <row r="106" spans="1:7" ht="12.95" customHeight="1">
      <c r="A106" s="86">
        <v>82</v>
      </c>
      <c r="B106" s="86"/>
      <c r="C106" s="89" t="str">
        <f>D$18</f>
        <v>A-seat(Reserved seat)</v>
      </c>
      <c r="D106" s="89"/>
      <c r="E106" s="16">
        <v>14000</v>
      </c>
      <c r="F106" s="11">
        <v>0</v>
      </c>
      <c r="G106" s="14">
        <f>E106*F106</f>
        <v>0</v>
      </c>
    </row>
    <row r="107" spans="1:7" ht="12.95" customHeight="1">
      <c r="A107" s="86">
        <v>83</v>
      </c>
      <c r="B107" s="86"/>
      <c r="C107" s="89" t="str">
        <f>D$19</f>
        <v>Side S-seat(Reserved seat)</v>
      </c>
      <c r="D107" s="89"/>
      <c r="E107" s="16">
        <v>8000</v>
      </c>
      <c r="F107" s="11">
        <v>0</v>
      </c>
      <c r="G107" s="14">
        <f>E107*F107</f>
        <v>0</v>
      </c>
    </row>
    <row r="108" spans="1:7" ht="12.95" customHeight="1">
      <c r="A108" s="86">
        <v>84</v>
      </c>
      <c r="B108" s="86"/>
      <c r="C108" s="89" t="str">
        <f>D$20</f>
        <v>Side A-seat(Reserved seat)</v>
      </c>
      <c r="D108" s="89"/>
      <c r="E108" s="16">
        <v>4000</v>
      </c>
      <c r="F108" s="11">
        <v>0</v>
      </c>
      <c r="G108" s="14">
        <f>E108*F108</f>
        <v>0</v>
      </c>
    </row>
  </sheetData>
  <customSheetViews>
    <customSheetView guid="{C0484CFD-3B37-4B8E-A99B-71AD79812418}" scale="130" showPageBreaks="1" printArea="1" view="pageBreakPreview" topLeftCell="A9">
      <selection activeCell="C59" sqref="C59"/>
      <rowBreaks count="1" manualBreakCount="1">
        <brk id="60" max="6" man="1"/>
      </rowBreaks>
      <colBreaks count="1" manualBreakCount="1">
        <brk id="7" max="1048575" man="1"/>
      </colBreaks>
      <pageMargins left="0.25" right="0.25" top="0.75" bottom="0.75" header="0.3" footer="0.3"/>
      <pageSetup paperSize="9" scale="93" orientation="portrait" r:id="rId1"/>
    </customSheetView>
    <customSheetView guid="{C5F00D28-05B5-46BC-BEF4-D3DB1D5077CB}" scale="145" showPageBreaks="1" printArea="1" view="pageBreakPreview" topLeftCell="A6">
      <selection activeCell="D19" sqref="D19"/>
      <rowBreaks count="1" manualBreakCount="1">
        <brk id="60" max="6" man="1"/>
      </rowBreaks>
      <colBreaks count="1" manualBreakCount="1">
        <brk id="7" max="1048575" man="1"/>
      </colBreaks>
      <pageMargins left="0.25" right="0.25" top="0.75" bottom="0.75" header="0.3" footer="0.3"/>
      <pageSetup paperSize="9" scale="93" orientation="portrait" r:id="rId2"/>
    </customSheetView>
  </customSheetViews>
  <mergeCells count="178">
    <mergeCell ref="A41:B41"/>
    <mergeCell ref="A32:B32"/>
    <mergeCell ref="A33:B33"/>
    <mergeCell ref="A34:B34"/>
    <mergeCell ref="A35:B35"/>
    <mergeCell ref="A42:B42"/>
    <mergeCell ref="A43:B43"/>
    <mergeCell ref="C45:D45"/>
    <mergeCell ref="C40:D40"/>
    <mergeCell ref="C41:D41"/>
    <mergeCell ref="A44:B44"/>
    <mergeCell ref="C42:D42"/>
    <mergeCell ref="C43:D43"/>
    <mergeCell ref="C44:D44"/>
    <mergeCell ref="D1:F3"/>
    <mergeCell ref="A4:G4"/>
    <mergeCell ref="A6:C7"/>
    <mergeCell ref="D6:D7"/>
    <mergeCell ref="E6:E7"/>
    <mergeCell ref="C36:D36"/>
    <mergeCell ref="C37:D37"/>
    <mergeCell ref="C38:D38"/>
    <mergeCell ref="C39:D39"/>
    <mergeCell ref="C30:D30"/>
    <mergeCell ref="C31:D31"/>
    <mergeCell ref="C32:D32"/>
    <mergeCell ref="C33:D33"/>
    <mergeCell ref="F6:G7"/>
    <mergeCell ref="E8:G8"/>
    <mergeCell ref="C28:D28"/>
    <mergeCell ref="C34:D34"/>
    <mergeCell ref="C35:D35"/>
    <mergeCell ref="D22:E22"/>
    <mergeCell ref="C46:D46"/>
    <mergeCell ref="C47:D47"/>
    <mergeCell ref="C48:D48"/>
    <mergeCell ref="C50:D50"/>
    <mergeCell ref="A27:B27"/>
    <mergeCell ref="A1:C3"/>
    <mergeCell ref="A24:D24"/>
    <mergeCell ref="A8:D8"/>
    <mergeCell ref="A25:B25"/>
    <mergeCell ref="A26:B26"/>
    <mergeCell ref="C25:D25"/>
    <mergeCell ref="C26:D26"/>
    <mergeCell ref="C27:D27"/>
    <mergeCell ref="A30:B30"/>
    <mergeCell ref="A31:B31"/>
    <mergeCell ref="A28:B28"/>
    <mergeCell ref="A29:B29"/>
    <mergeCell ref="C29:D29"/>
    <mergeCell ref="A45:B45"/>
    <mergeCell ref="A36:B36"/>
    <mergeCell ref="A37:B37"/>
    <mergeCell ref="A38:B38"/>
    <mergeCell ref="A39:B39"/>
    <mergeCell ref="A40:B40"/>
    <mergeCell ref="C56:D56"/>
    <mergeCell ref="C57:D57"/>
    <mergeCell ref="C58:D58"/>
    <mergeCell ref="C59:D59"/>
    <mergeCell ref="C61:D61"/>
    <mergeCell ref="C52:D52"/>
    <mergeCell ref="C53:D53"/>
    <mergeCell ref="C54:D54"/>
    <mergeCell ref="C55:D55"/>
    <mergeCell ref="C75:D75"/>
    <mergeCell ref="C76:D76"/>
    <mergeCell ref="C77:D77"/>
    <mergeCell ref="C67:D67"/>
    <mergeCell ref="C68:D68"/>
    <mergeCell ref="C69:D69"/>
    <mergeCell ref="C70:D70"/>
    <mergeCell ref="C72:D72"/>
    <mergeCell ref="C62:D62"/>
    <mergeCell ref="C63:D63"/>
    <mergeCell ref="C64:D64"/>
    <mergeCell ref="C65:D65"/>
    <mergeCell ref="C66:D66"/>
    <mergeCell ref="C108:D108"/>
    <mergeCell ref="C98:D98"/>
    <mergeCell ref="C99:D99"/>
    <mergeCell ref="C101:D101"/>
    <mergeCell ref="C102:D102"/>
    <mergeCell ref="C103:D103"/>
    <mergeCell ref="C93:D93"/>
    <mergeCell ref="C94:D94"/>
    <mergeCell ref="C95:D95"/>
    <mergeCell ref="C96:D96"/>
    <mergeCell ref="C97:D97"/>
    <mergeCell ref="A46:B46"/>
    <mergeCell ref="A47:B47"/>
    <mergeCell ref="A48:B48"/>
    <mergeCell ref="A49:B49"/>
    <mergeCell ref="A50:B50"/>
    <mergeCell ref="C104:D104"/>
    <mergeCell ref="C105:D105"/>
    <mergeCell ref="C106:D106"/>
    <mergeCell ref="C107:D107"/>
    <mergeCell ref="C87:D87"/>
    <mergeCell ref="C88:D88"/>
    <mergeCell ref="C89:D89"/>
    <mergeCell ref="C90:D90"/>
    <mergeCell ref="C92:D92"/>
    <mergeCell ref="C84:D84"/>
    <mergeCell ref="C85:D85"/>
    <mergeCell ref="C86:D86"/>
    <mergeCell ref="C78:D78"/>
    <mergeCell ref="C79:D79"/>
    <mergeCell ref="C80:D80"/>
    <mergeCell ref="C81:D81"/>
    <mergeCell ref="C83:D83"/>
    <mergeCell ref="C73:D73"/>
    <mergeCell ref="C74:D74"/>
    <mergeCell ref="A56:B56"/>
    <mergeCell ref="A57:B57"/>
    <mergeCell ref="A58:B58"/>
    <mergeCell ref="A59:B59"/>
    <mergeCell ref="A60:B60"/>
    <mergeCell ref="A51:B51"/>
    <mergeCell ref="A52:B52"/>
    <mergeCell ref="A53:B53"/>
    <mergeCell ref="A54:B54"/>
    <mergeCell ref="A55:B55"/>
    <mergeCell ref="A66:B66"/>
    <mergeCell ref="A67:B67"/>
    <mergeCell ref="A68:B68"/>
    <mergeCell ref="A69:B69"/>
    <mergeCell ref="A70:B70"/>
    <mergeCell ref="A61:B61"/>
    <mergeCell ref="A62:B62"/>
    <mergeCell ref="A63:B63"/>
    <mergeCell ref="A64:B64"/>
    <mergeCell ref="A65:B65"/>
    <mergeCell ref="A76:B76"/>
    <mergeCell ref="A77:B77"/>
    <mergeCell ref="A78:B78"/>
    <mergeCell ref="A79:B79"/>
    <mergeCell ref="A80:B80"/>
    <mergeCell ref="A71:B71"/>
    <mergeCell ref="A72:B72"/>
    <mergeCell ref="A73:B73"/>
    <mergeCell ref="A74:B74"/>
    <mergeCell ref="A75:B75"/>
    <mergeCell ref="A86:B86"/>
    <mergeCell ref="A87:B87"/>
    <mergeCell ref="A88:B88"/>
    <mergeCell ref="A89:B89"/>
    <mergeCell ref="A90:B90"/>
    <mergeCell ref="A81:B81"/>
    <mergeCell ref="A82:B82"/>
    <mergeCell ref="A83:B83"/>
    <mergeCell ref="A84:B84"/>
    <mergeCell ref="A85:B85"/>
    <mergeCell ref="A106:B106"/>
    <mergeCell ref="A107:B107"/>
    <mergeCell ref="A108:B108"/>
    <mergeCell ref="C82:D82"/>
    <mergeCell ref="C49:D49"/>
    <mergeCell ref="C60:D60"/>
    <mergeCell ref="C71:D71"/>
    <mergeCell ref="C91:D91"/>
    <mergeCell ref="C100:D100"/>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s>
  <phoneticPr fontId="1"/>
  <conditionalFormatting sqref="F25:F108">
    <cfRule type="containsBlanks" dxfId="3" priority="1">
      <formula>LEN(TRIM(F25))=0</formula>
    </cfRule>
  </conditionalFormatting>
  <pageMargins left="0.25" right="0.25" top="0.75" bottom="0.75" header="0.3" footer="0.3"/>
  <pageSetup paperSize="9" scale="93" orientation="portrait" r:id="rId3"/>
  <rowBreaks count="1" manualBreakCount="1">
    <brk id="60" max="6" man="1"/>
  </rowBreaks>
  <colBreaks count="1" manualBreakCount="1">
    <brk id="7" max="1048575" man="1"/>
  </col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06"/>
  <sheetViews>
    <sheetView view="pageBreakPreview" zoomScaleNormal="100" zoomScaleSheetLayoutView="100" workbookViewId="0">
      <selection activeCell="L24" sqref="L24"/>
    </sheetView>
  </sheetViews>
  <sheetFormatPr defaultColWidth="6.5546875" defaultRowHeight="12.95" customHeight="1"/>
  <cols>
    <col min="1" max="3" width="1.88671875" style="1" customWidth="1"/>
    <col min="4" max="4" width="26.44140625" style="1" customWidth="1"/>
    <col min="5" max="5" width="9.33203125" style="1" customWidth="1"/>
    <col min="6" max="6" width="14.88671875" style="1" customWidth="1"/>
    <col min="7" max="7" width="13.109375" style="1" customWidth="1"/>
    <col min="8" max="16384" width="6.5546875" style="1"/>
  </cols>
  <sheetData>
    <row r="1" spans="1:7" ht="12.95" customHeight="1">
      <c r="A1" s="108">
        <v>3</v>
      </c>
      <c r="B1" s="108"/>
      <c r="C1" s="108"/>
      <c r="D1" s="97" t="s">
        <v>16</v>
      </c>
      <c r="E1" s="97"/>
      <c r="F1" s="97"/>
    </row>
    <row r="2" spans="1:7" ht="12.95" customHeight="1">
      <c r="A2" s="108"/>
      <c r="B2" s="108"/>
      <c r="C2" s="108"/>
      <c r="D2" s="97"/>
      <c r="E2" s="97"/>
      <c r="F2" s="97"/>
    </row>
    <row r="3" spans="1:7" ht="12.95" customHeight="1">
      <c r="A3" s="108"/>
      <c r="B3" s="108"/>
      <c r="C3" s="108"/>
      <c r="D3" s="97"/>
      <c r="E3" s="97"/>
      <c r="F3" s="97"/>
    </row>
    <row r="4" spans="1:7" ht="12.95" customHeight="1">
      <c r="A4" s="105" t="s">
        <v>55</v>
      </c>
      <c r="B4" s="105"/>
      <c r="C4" s="105"/>
      <c r="D4" s="105"/>
      <c r="E4" s="105"/>
      <c r="F4" s="105"/>
      <c r="G4" s="105"/>
    </row>
    <row r="5" spans="1:7" ht="12.95" customHeight="1">
      <c r="A5" s="2"/>
      <c r="B5" s="2"/>
      <c r="C5" s="2"/>
      <c r="D5" s="2"/>
      <c r="E5" s="2"/>
      <c r="F5" s="2"/>
      <c r="G5" s="2"/>
    </row>
    <row r="6" spans="1:7" ht="12.95" customHeight="1">
      <c r="A6" s="106" t="s">
        <v>44</v>
      </c>
      <c r="B6" s="107"/>
      <c r="C6" s="107"/>
      <c r="D6" s="100" t="s">
        <v>134</v>
      </c>
      <c r="E6" s="100" t="s">
        <v>45</v>
      </c>
      <c r="F6" s="100" t="s">
        <v>56</v>
      </c>
      <c r="G6" s="100"/>
    </row>
    <row r="7" spans="1:7" ht="12.95" customHeight="1">
      <c r="A7" s="107"/>
      <c r="B7" s="107"/>
      <c r="C7" s="107"/>
      <c r="D7" s="100"/>
      <c r="E7" s="100"/>
      <c r="F7" s="100"/>
      <c r="G7" s="100"/>
    </row>
    <row r="8" spans="1:7" ht="12.95" customHeight="1">
      <c r="A8" s="110">
        <f>'1.Order Form'!F26</f>
        <v>0</v>
      </c>
      <c r="B8" s="110"/>
      <c r="C8" s="110"/>
      <c r="D8" s="110"/>
      <c r="E8" s="96">
        <f>'1.Order Form'!F28</f>
        <v>0</v>
      </c>
      <c r="F8" s="96"/>
      <c r="G8" s="96"/>
    </row>
    <row r="9" spans="1:7" ht="12.95" customHeight="1" thickBot="1">
      <c r="A9" s="18"/>
      <c r="B9" s="18"/>
      <c r="C9" s="18"/>
      <c r="D9" s="2"/>
      <c r="E9" s="2"/>
      <c r="F9" s="2"/>
      <c r="G9" s="2"/>
    </row>
    <row r="10" spans="1:7" ht="12.95" customHeight="1">
      <c r="D10" s="49" t="s">
        <v>57</v>
      </c>
      <c r="E10" s="50" t="s">
        <v>48</v>
      </c>
      <c r="F10" s="50" t="s">
        <v>49</v>
      </c>
      <c r="G10" s="51" t="s">
        <v>50</v>
      </c>
    </row>
    <row r="11" spans="1:7" ht="12.95" customHeight="1">
      <c r="D11" s="29" t="s">
        <v>117</v>
      </c>
      <c r="E11" s="41">
        <v>300000</v>
      </c>
      <c r="F11" s="11">
        <f>F25</f>
        <v>0</v>
      </c>
      <c r="G11" s="31">
        <f>E11*F11</f>
        <v>0</v>
      </c>
    </row>
    <row r="12" spans="1:7" ht="12.95" customHeight="1">
      <c r="D12" s="34" t="s">
        <v>169</v>
      </c>
      <c r="E12" s="41">
        <v>99000</v>
      </c>
      <c r="F12" s="11">
        <f>F26</f>
        <v>0</v>
      </c>
      <c r="G12" s="31">
        <f t="shared" ref="G12:G19" si="0">E12*F12</f>
        <v>0</v>
      </c>
    </row>
    <row r="13" spans="1:7" ht="12.95" customHeight="1">
      <c r="D13" s="52" t="s">
        <v>135</v>
      </c>
      <c r="E13" s="41">
        <v>3000</v>
      </c>
      <c r="F13" s="11">
        <f>F30+F34+F44+F54+F64</f>
        <v>0</v>
      </c>
      <c r="G13" s="31">
        <f t="shared" si="0"/>
        <v>0</v>
      </c>
    </row>
    <row r="14" spans="1:7" ht="12.95" customHeight="1">
      <c r="D14" s="52" t="s">
        <v>135</v>
      </c>
      <c r="E14" s="41">
        <v>2000</v>
      </c>
      <c r="F14" s="11">
        <f>F82+F92</f>
        <v>0</v>
      </c>
      <c r="G14" s="31">
        <f t="shared" si="0"/>
        <v>0</v>
      </c>
    </row>
    <row r="15" spans="1:7" ht="12.95" customHeight="1">
      <c r="D15" s="32" t="s">
        <v>170</v>
      </c>
      <c r="E15" s="42">
        <v>10000</v>
      </c>
      <c r="F15" s="11">
        <f>F36+F46+F56+F66+F74+F84+F94</f>
        <v>0</v>
      </c>
      <c r="G15" s="31">
        <f t="shared" si="0"/>
        <v>0</v>
      </c>
    </row>
    <row r="16" spans="1:7" ht="12.95" customHeight="1">
      <c r="D16" s="32" t="s">
        <v>165</v>
      </c>
      <c r="E16" s="42">
        <v>10000</v>
      </c>
      <c r="F16" s="11">
        <f>F37+F47+F57+F67+F75+F85+F95</f>
        <v>0</v>
      </c>
      <c r="G16" s="31">
        <f t="shared" si="0"/>
        <v>0</v>
      </c>
    </row>
    <row r="17" spans="1:7" ht="12.95" customHeight="1">
      <c r="D17" s="32" t="s">
        <v>172</v>
      </c>
      <c r="E17" s="42">
        <v>8000</v>
      </c>
      <c r="F17" s="11">
        <f>F38+F48+F58+F68+F76+F86+F96</f>
        <v>0</v>
      </c>
      <c r="G17" s="31">
        <f t="shared" si="0"/>
        <v>0</v>
      </c>
    </row>
    <row r="18" spans="1:7" ht="12.95" customHeight="1">
      <c r="D18" s="32" t="s">
        <v>174</v>
      </c>
      <c r="E18" s="42">
        <v>6000</v>
      </c>
      <c r="F18" s="11">
        <f>F39+F49+F59+F69+F77+F87+F97</f>
        <v>0</v>
      </c>
      <c r="G18" s="31">
        <f t="shared" si="0"/>
        <v>0</v>
      </c>
    </row>
    <row r="19" spans="1:7" ht="12.95" customHeight="1" thickBot="1">
      <c r="D19" s="35" t="s">
        <v>175</v>
      </c>
      <c r="E19" s="43">
        <v>4000</v>
      </c>
      <c r="F19" s="37">
        <f>F40+F50+F60+F70+F78+F88+F98</f>
        <v>0</v>
      </c>
      <c r="G19" s="38">
        <f t="shared" si="0"/>
        <v>0</v>
      </c>
    </row>
    <row r="20" spans="1:7" ht="12.95" customHeight="1" thickBot="1"/>
    <row r="21" spans="1:7" ht="12.95" customHeight="1" thickBot="1">
      <c r="D21" s="102" t="s">
        <v>55</v>
      </c>
      <c r="E21" s="103"/>
      <c r="F21" s="39">
        <f>SUM(F11:F19)</f>
        <v>0</v>
      </c>
      <c r="G21" s="40">
        <f>SUM(G11:G19)</f>
        <v>0</v>
      </c>
    </row>
    <row r="23" spans="1:7" ht="12.95" customHeight="1">
      <c r="A23" s="109" t="s">
        <v>51</v>
      </c>
      <c r="B23" s="109"/>
      <c r="C23" s="109"/>
      <c r="D23" s="109"/>
      <c r="E23" s="13" t="s">
        <v>48</v>
      </c>
      <c r="F23" s="13" t="s">
        <v>49</v>
      </c>
      <c r="G23" s="13" t="s">
        <v>58</v>
      </c>
    </row>
    <row r="24" spans="1:7" ht="12.95" customHeight="1">
      <c r="A24" s="86">
        <v>1</v>
      </c>
      <c r="B24" s="86"/>
      <c r="C24" s="63" t="s">
        <v>119</v>
      </c>
      <c r="D24" s="63"/>
      <c r="E24" s="16"/>
      <c r="F24" s="11"/>
      <c r="G24" s="14"/>
    </row>
    <row r="25" spans="1:7" ht="12.95" customHeight="1">
      <c r="A25" s="86">
        <v>2</v>
      </c>
      <c r="B25" s="86"/>
      <c r="C25" s="111" t="str">
        <f>D$11</f>
        <v>Multi-day pass for SW+AS(S-seat forefront seat)</v>
      </c>
      <c r="D25" s="111"/>
      <c r="E25" s="16">
        <v>300000</v>
      </c>
      <c r="F25" s="11">
        <v>0</v>
      </c>
      <c r="G25" s="14">
        <f>E25*F25</f>
        <v>0</v>
      </c>
    </row>
    <row r="26" spans="1:7" ht="12.95" customHeight="1">
      <c r="A26" s="86">
        <v>3</v>
      </c>
      <c r="B26" s="86"/>
      <c r="C26" s="111" t="str">
        <f>D$12</f>
        <v>Multi-day pass for S-seat(Reserved seat)</v>
      </c>
      <c r="D26" s="111"/>
      <c r="E26" s="16">
        <v>99000</v>
      </c>
      <c r="F26" s="11">
        <v>0</v>
      </c>
      <c r="G26" s="14">
        <f>E26*F26</f>
        <v>0</v>
      </c>
    </row>
    <row r="27" spans="1:7" ht="12.95" customHeight="1">
      <c r="A27" s="86">
        <v>4</v>
      </c>
      <c r="B27" s="86"/>
      <c r="C27" s="104"/>
      <c r="D27" s="104"/>
      <c r="E27" s="16"/>
      <c r="F27" s="11"/>
      <c r="G27" s="14"/>
    </row>
    <row r="28" spans="1:7" ht="12.95" customHeight="1">
      <c r="A28" s="86">
        <v>5</v>
      </c>
      <c r="B28" s="86"/>
      <c r="C28" s="104" t="s">
        <v>137</v>
      </c>
      <c r="D28" s="104"/>
      <c r="E28" s="16"/>
      <c r="F28" s="11"/>
      <c r="G28" s="14"/>
    </row>
    <row r="29" spans="1:7" ht="12.95" customHeight="1">
      <c r="A29" s="86">
        <v>6</v>
      </c>
      <c r="B29" s="86"/>
      <c r="C29" s="104" t="s">
        <v>54</v>
      </c>
      <c r="D29" s="104"/>
      <c r="E29" s="16"/>
      <c r="F29" s="11"/>
      <c r="G29" s="14"/>
    </row>
    <row r="30" spans="1:7" ht="12.95" customHeight="1">
      <c r="A30" s="86">
        <v>7</v>
      </c>
      <c r="B30" s="86"/>
      <c r="C30" s="104" t="str">
        <f>D$13</f>
        <v>General admission(Non-reserved seat)</v>
      </c>
      <c r="D30" s="104"/>
      <c r="E30" s="16">
        <v>3000</v>
      </c>
      <c r="F30" s="11">
        <v>0</v>
      </c>
      <c r="G30" s="14">
        <f>E30*F30</f>
        <v>0</v>
      </c>
    </row>
    <row r="31" spans="1:7" ht="12.95" customHeight="1">
      <c r="A31" s="86">
        <v>8</v>
      </c>
      <c r="B31" s="86"/>
      <c r="C31" s="104"/>
      <c r="D31" s="104"/>
      <c r="E31" s="16"/>
      <c r="F31" s="11"/>
      <c r="G31" s="14"/>
    </row>
    <row r="32" spans="1:7" ht="12.95" customHeight="1">
      <c r="A32" s="86">
        <v>9</v>
      </c>
      <c r="B32" s="86"/>
      <c r="C32" s="104" t="s">
        <v>139</v>
      </c>
      <c r="D32" s="104"/>
      <c r="E32" s="16"/>
      <c r="F32" s="11"/>
      <c r="G32" s="14"/>
    </row>
    <row r="33" spans="1:10" ht="12.95" customHeight="1">
      <c r="A33" s="86">
        <v>10</v>
      </c>
      <c r="B33" s="86"/>
      <c r="C33" s="104" t="s">
        <v>54</v>
      </c>
      <c r="D33" s="104"/>
      <c r="E33" s="16"/>
      <c r="F33" s="11"/>
      <c r="G33" s="14"/>
    </row>
    <row r="34" spans="1:10" ht="12.95" customHeight="1">
      <c r="A34" s="86">
        <v>11</v>
      </c>
      <c r="B34" s="86"/>
      <c r="C34" s="104" t="str">
        <f>D$13</f>
        <v>General admission(Non-reserved seat)</v>
      </c>
      <c r="D34" s="104"/>
      <c r="E34" s="16">
        <v>3000</v>
      </c>
      <c r="F34" s="11">
        <v>0</v>
      </c>
      <c r="G34" s="14">
        <f>E34*F34</f>
        <v>0</v>
      </c>
    </row>
    <row r="35" spans="1:10" ht="12.95" customHeight="1">
      <c r="A35" s="86">
        <v>12</v>
      </c>
      <c r="B35" s="86"/>
      <c r="C35" s="104" t="s">
        <v>53</v>
      </c>
      <c r="D35" s="104"/>
      <c r="E35" s="16"/>
      <c r="F35" s="11"/>
      <c r="G35" s="14"/>
    </row>
    <row r="36" spans="1:10" ht="12.95" customHeight="1">
      <c r="A36" s="86">
        <v>13</v>
      </c>
      <c r="B36" s="86"/>
      <c r="C36" s="104" t="str">
        <f>D$15</f>
        <v>Exciting Seat(Reserved area)</v>
      </c>
      <c r="D36" s="104"/>
      <c r="E36" s="16">
        <v>10000</v>
      </c>
      <c r="F36" s="11">
        <v>0</v>
      </c>
      <c r="G36" s="14">
        <f>E36*F36</f>
        <v>0</v>
      </c>
    </row>
    <row r="37" spans="1:10" ht="12.95" customHeight="1">
      <c r="A37" s="86">
        <v>14</v>
      </c>
      <c r="B37" s="86"/>
      <c r="C37" s="104" t="str">
        <f>D$16</f>
        <v>S-seat(Reserved seat)</v>
      </c>
      <c r="D37" s="104"/>
      <c r="E37" s="16">
        <v>10000</v>
      </c>
      <c r="F37" s="11">
        <v>0</v>
      </c>
      <c r="G37" s="14">
        <f>E37*F37</f>
        <v>0</v>
      </c>
    </row>
    <row r="38" spans="1:10" ht="12.95" customHeight="1">
      <c r="A38" s="86">
        <v>15</v>
      </c>
      <c r="B38" s="86"/>
      <c r="C38" s="104" t="str">
        <f>D$17</f>
        <v>A-seat(Reserved area)</v>
      </c>
      <c r="D38" s="104"/>
      <c r="E38" s="16">
        <v>8000</v>
      </c>
      <c r="F38" s="11">
        <v>0</v>
      </c>
      <c r="G38" s="14">
        <f>E38*F38</f>
        <v>0</v>
      </c>
      <c r="J38" s="44"/>
    </row>
    <row r="39" spans="1:10" ht="12.95" customHeight="1">
      <c r="A39" s="86">
        <v>16</v>
      </c>
      <c r="B39" s="86"/>
      <c r="C39" s="104" t="str">
        <f>D$18</f>
        <v>B-seat(Reserved area)</v>
      </c>
      <c r="D39" s="104"/>
      <c r="E39" s="16">
        <v>6000</v>
      </c>
      <c r="F39" s="11">
        <v>0</v>
      </c>
      <c r="G39" s="14">
        <f>E39*F39</f>
        <v>0</v>
      </c>
    </row>
    <row r="40" spans="1:10" ht="12.95" customHeight="1">
      <c r="A40" s="86">
        <v>17</v>
      </c>
      <c r="B40" s="86"/>
      <c r="C40" s="104" t="str">
        <f>D$19</f>
        <v>Side-seat(Reserved area)</v>
      </c>
      <c r="D40" s="104"/>
      <c r="E40" s="16">
        <v>4000</v>
      </c>
      <c r="F40" s="11">
        <v>0</v>
      </c>
      <c r="G40" s="14">
        <f>E40*F40</f>
        <v>0</v>
      </c>
    </row>
    <row r="41" spans="1:10" ht="12.95" customHeight="1">
      <c r="A41" s="86">
        <v>18</v>
      </c>
      <c r="B41" s="86"/>
      <c r="C41" s="104"/>
      <c r="D41" s="104"/>
      <c r="E41" s="16"/>
      <c r="F41" s="11"/>
      <c r="G41" s="14"/>
    </row>
    <row r="42" spans="1:10" ht="12.95" customHeight="1">
      <c r="A42" s="86">
        <v>19</v>
      </c>
      <c r="B42" s="86"/>
      <c r="C42" s="104" t="s">
        <v>141</v>
      </c>
      <c r="D42" s="104"/>
      <c r="E42" s="16"/>
      <c r="F42" s="11"/>
      <c r="G42" s="14"/>
    </row>
    <row r="43" spans="1:10" ht="12.95" customHeight="1">
      <c r="A43" s="86">
        <v>20</v>
      </c>
      <c r="B43" s="86"/>
      <c r="C43" s="104" t="s">
        <v>54</v>
      </c>
      <c r="D43" s="104"/>
      <c r="E43" s="16"/>
      <c r="F43" s="11"/>
      <c r="G43" s="14"/>
    </row>
    <row r="44" spans="1:10" ht="12.95" customHeight="1">
      <c r="A44" s="86">
        <v>21</v>
      </c>
      <c r="B44" s="86"/>
      <c r="C44" s="104" t="str">
        <f>D$13</f>
        <v>General admission(Non-reserved seat)</v>
      </c>
      <c r="D44" s="104"/>
      <c r="E44" s="16">
        <v>3000</v>
      </c>
      <c r="F44" s="11">
        <v>0</v>
      </c>
      <c r="G44" s="14">
        <f>E44*F44</f>
        <v>0</v>
      </c>
    </row>
    <row r="45" spans="1:10" ht="12.95" customHeight="1">
      <c r="A45" s="86">
        <v>22</v>
      </c>
      <c r="B45" s="86"/>
      <c r="C45" s="104" t="s">
        <v>53</v>
      </c>
      <c r="D45" s="104"/>
      <c r="E45" s="16"/>
      <c r="F45" s="11"/>
      <c r="G45" s="14"/>
    </row>
    <row r="46" spans="1:10" ht="12.95" customHeight="1">
      <c r="A46" s="86">
        <v>23</v>
      </c>
      <c r="B46" s="86"/>
      <c r="C46" s="64" t="str">
        <f>D$15</f>
        <v>Exciting Seat(Reserved area)</v>
      </c>
      <c r="D46" s="64"/>
      <c r="E46" s="16">
        <v>10000</v>
      </c>
      <c r="F46" s="11">
        <v>0</v>
      </c>
      <c r="G46" s="14">
        <f>E46*F46</f>
        <v>0</v>
      </c>
    </row>
    <row r="47" spans="1:10" ht="12.95" customHeight="1">
      <c r="A47" s="86">
        <v>24</v>
      </c>
      <c r="B47" s="86"/>
      <c r="C47" s="64" t="str">
        <f>D$16</f>
        <v>S-seat(Reserved seat)</v>
      </c>
      <c r="D47" s="64"/>
      <c r="E47" s="16">
        <v>10000</v>
      </c>
      <c r="F47" s="11">
        <v>0</v>
      </c>
      <c r="G47" s="14">
        <f>E47*F47</f>
        <v>0</v>
      </c>
    </row>
    <row r="48" spans="1:10" ht="12.95" customHeight="1">
      <c r="A48" s="86">
        <v>25</v>
      </c>
      <c r="B48" s="86"/>
      <c r="C48" s="64" t="str">
        <f>D$17</f>
        <v>A-seat(Reserved area)</v>
      </c>
      <c r="D48" s="64"/>
      <c r="E48" s="16">
        <v>8000</v>
      </c>
      <c r="F48" s="11">
        <v>0</v>
      </c>
      <c r="G48" s="14">
        <f>E48*F48</f>
        <v>0</v>
      </c>
    </row>
    <row r="49" spans="1:7" ht="12.95" customHeight="1">
      <c r="A49" s="86">
        <v>26</v>
      </c>
      <c r="B49" s="86"/>
      <c r="C49" s="64" t="str">
        <f>D$18</f>
        <v>B-seat(Reserved area)</v>
      </c>
      <c r="D49" s="64"/>
      <c r="E49" s="16">
        <v>6000</v>
      </c>
      <c r="F49" s="11">
        <v>0</v>
      </c>
      <c r="G49" s="14">
        <f>E49*F49</f>
        <v>0</v>
      </c>
    </row>
    <row r="50" spans="1:7" ht="12.95" customHeight="1">
      <c r="A50" s="86">
        <v>27</v>
      </c>
      <c r="B50" s="86"/>
      <c r="C50" s="64" t="str">
        <f>D$19</f>
        <v>Side-seat(Reserved area)</v>
      </c>
      <c r="D50" s="64"/>
      <c r="E50" s="16">
        <v>4000</v>
      </c>
      <c r="F50" s="11">
        <v>0</v>
      </c>
      <c r="G50" s="14">
        <f>E50*F50</f>
        <v>0</v>
      </c>
    </row>
    <row r="51" spans="1:7" ht="12.95" customHeight="1">
      <c r="A51" s="86">
        <v>28</v>
      </c>
      <c r="B51" s="86"/>
      <c r="C51" s="104"/>
      <c r="D51" s="104"/>
      <c r="E51" s="11"/>
      <c r="F51" s="11"/>
      <c r="G51" s="14"/>
    </row>
    <row r="52" spans="1:7" ht="12.95" customHeight="1">
      <c r="A52" s="86">
        <v>29</v>
      </c>
      <c r="B52" s="86"/>
      <c r="C52" s="104" t="s">
        <v>143</v>
      </c>
      <c r="D52" s="104"/>
      <c r="E52" s="16"/>
      <c r="F52" s="11"/>
      <c r="G52" s="14"/>
    </row>
    <row r="53" spans="1:7" ht="12.95" customHeight="1">
      <c r="A53" s="86">
        <v>30</v>
      </c>
      <c r="B53" s="86"/>
      <c r="C53" s="104" t="s">
        <v>54</v>
      </c>
      <c r="D53" s="104"/>
      <c r="E53" s="16"/>
      <c r="F53" s="11"/>
      <c r="G53" s="14"/>
    </row>
    <row r="54" spans="1:7" ht="12.95" customHeight="1">
      <c r="A54" s="86">
        <v>31</v>
      </c>
      <c r="B54" s="86"/>
      <c r="C54" s="104" t="str">
        <f>D$13</f>
        <v>General admission(Non-reserved seat)</v>
      </c>
      <c r="D54" s="104"/>
      <c r="E54" s="16">
        <v>3000</v>
      </c>
      <c r="F54" s="11">
        <v>0</v>
      </c>
      <c r="G54" s="14">
        <f>E54*F54</f>
        <v>0</v>
      </c>
    </row>
    <row r="55" spans="1:7" ht="12.95" customHeight="1">
      <c r="A55" s="86">
        <v>32</v>
      </c>
      <c r="B55" s="86"/>
      <c r="C55" s="104" t="s">
        <v>53</v>
      </c>
      <c r="D55" s="104"/>
      <c r="E55" s="16"/>
      <c r="F55" s="11"/>
      <c r="G55" s="14"/>
    </row>
    <row r="56" spans="1:7" ht="12.95" customHeight="1">
      <c r="A56" s="86">
        <v>33</v>
      </c>
      <c r="B56" s="86"/>
      <c r="C56" s="104" t="str">
        <f>D$15</f>
        <v>Exciting Seat(Reserved area)</v>
      </c>
      <c r="D56" s="104"/>
      <c r="E56" s="16">
        <v>10000</v>
      </c>
      <c r="F56" s="11">
        <v>0</v>
      </c>
      <c r="G56" s="14">
        <f>E56*F56</f>
        <v>0</v>
      </c>
    </row>
    <row r="57" spans="1:7" ht="12.95" customHeight="1">
      <c r="A57" s="86">
        <v>34</v>
      </c>
      <c r="B57" s="86"/>
      <c r="C57" s="104" t="str">
        <f>D$16</f>
        <v>S-seat(Reserved seat)</v>
      </c>
      <c r="D57" s="104"/>
      <c r="E57" s="16">
        <v>10000</v>
      </c>
      <c r="F57" s="11">
        <v>0</v>
      </c>
      <c r="G57" s="14">
        <f>E57*F57</f>
        <v>0</v>
      </c>
    </row>
    <row r="58" spans="1:7" ht="12.95" customHeight="1">
      <c r="A58" s="86">
        <v>35</v>
      </c>
      <c r="B58" s="86"/>
      <c r="C58" s="104" t="str">
        <f>D$17</f>
        <v>A-seat(Reserved area)</v>
      </c>
      <c r="D58" s="104"/>
      <c r="E58" s="16">
        <v>8000</v>
      </c>
      <c r="F58" s="11">
        <v>0</v>
      </c>
      <c r="G58" s="14">
        <f>E58*F58</f>
        <v>0</v>
      </c>
    </row>
    <row r="59" spans="1:7" ht="12.95" customHeight="1">
      <c r="A59" s="86">
        <v>36</v>
      </c>
      <c r="B59" s="86"/>
      <c r="C59" s="104" t="str">
        <f>D$18</f>
        <v>B-seat(Reserved area)</v>
      </c>
      <c r="D59" s="104"/>
      <c r="E59" s="16">
        <v>6000</v>
      </c>
      <c r="F59" s="11">
        <v>0</v>
      </c>
      <c r="G59" s="14">
        <f>E59*F59</f>
        <v>0</v>
      </c>
    </row>
    <row r="60" spans="1:7" ht="12.95" customHeight="1">
      <c r="A60" s="86">
        <v>37</v>
      </c>
      <c r="B60" s="86"/>
      <c r="C60" s="104" t="str">
        <f>D$19</f>
        <v>Side-seat(Reserved area)</v>
      </c>
      <c r="D60" s="104"/>
      <c r="E60" s="16">
        <v>4000</v>
      </c>
      <c r="F60" s="11">
        <v>0</v>
      </c>
      <c r="G60" s="14">
        <f>E60*F60</f>
        <v>0</v>
      </c>
    </row>
    <row r="61" spans="1:7" ht="12.95" customHeight="1">
      <c r="A61" s="86">
        <v>38</v>
      </c>
      <c r="B61" s="86"/>
      <c r="C61" s="104"/>
      <c r="D61" s="104"/>
      <c r="E61" s="11"/>
      <c r="F61" s="11"/>
      <c r="G61" s="14"/>
    </row>
    <row r="62" spans="1:7" ht="12.95" customHeight="1">
      <c r="A62" s="86">
        <v>39</v>
      </c>
      <c r="B62" s="86"/>
      <c r="C62" s="104" t="s">
        <v>145</v>
      </c>
      <c r="D62" s="104"/>
      <c r="E62" s="16"/>
      <c r="F62" s="11"/>
      <c r="G62" s="14"/>
    </row>
    <row r="63" spans="1:7" ht="12.95" customHeight="1">
      <c r="A63" s="86">
        <v>40</v>
      </c>
      <c r="B63" s="86"/>
      <c r="C63" s="104" t="s">
        <v>54</v>
      </c>
      <c r="D63" s="104"/>
      <c r="E63" s="16"/>
      <c r="F63" s="11"/>
      <c r="G63" s="14"/>
    </row>
    <row r="64" spans="1:7" ht="12.95" customHeight="1">
      <c r="A64" s="86">
        <v>41</v>
      </c>
      <c r="B64" s="86"/>
      <c r="C64" s="104" t="str">
        <f>D$13</f>
        <v>General admission(Non-reserved seat)</v>
      </c>
      <c r="D64" s="104"/>
      <c r="E64" s="16">
        <v>3000</v>
      </c>
      <c r="F64" s="11">
        <v>0</v>
      </c>
      <c r="G64" s="14">
        <f>E64*F64</f>
        <v>0</v>
      </c>
    </row>
    <row r="65" spans="1:7" ht="12.95" customHeight="1">
      <c r="A65" s="86">
        <v>42</v>
      </c>
      <c r="B65" s="86"/>
      <c r="C65" s="104" t="s">
        <v>53</v>
      </c>
      <c r="D65" s="104"/>
      <c r="E65" s="16"/>
      <c r="F65" s="11"/>
      <c r="G65" s="14"/>
    </row>
    <row r="66" spans="1:7" ht="12.95" customHeight="1">
      <c r="A66" s="86">
        <v>43</v>
      </c>
      <c r="B66" s="86"/>
      <c r="C66" s="104" t="str">
        <f>D$15</f>
        <v>Exciting Seat(Reserved area)</v>
      </c>
      <c r="D66" s="104"/>
      <c r="E66" s="16">
        <v>10000</v>
      </c>
      <c r="F66" s="11">
        <v>0</v>
      </c>
      <c r="G66" s="14">
        <f>E66*F66</f>
        <v>0</v>
      </c>
    </row>
    <row r="67" spans="1:7" ht="12.95" customHeight="1">
      <c r="A67" s="86">
        <v>44</v>
      </c>
      <c r="B67" s="86"/>
      <c r="C67" s="104" t="str">
        <f>D$16</f>
        <v>S-seat(Reserved seat)</v>
      </c>
      <c r="D67" s="104"/>
      <c r="E67" s="16">
        <v>10000</v>
      </c>
      <c r="F67" s="11">
        <v>0</v>
      </c>
      <c r="G67" s="14">
        <f>E67*F67</f>
        <v>0</v>
      </c>
    </row>
    <row r="68" spans="1:7" ht="12.95" customHeight="1">
      <c r="A68" s="86">
        <v>45</v>
      </c>
      <c r="B68" s="86"/>
      <c r="C68" s="104" t="str">
        <f>D$17</f>
        <v>A-seat(Reserved area)</v>
      </c>
      <c r="D68" s="104"/>
      <c r="E68" s="16">
        <v>8000</v>
      </c>
      <c r="F68" s="11">
        <v>0</v>
      </c>
      <c r="G68" s="14">
        <f>E68*F68</f>
        <v>0</v>
      </c>
    </row>
    <row r="69" spans="1:7" ht="12.95" customHeight="1">
      <c r="A69" s="86">
        <v>46</v>
      </c>
      <c r="B69" s="86"/>
      <c r="C69" s="104" t="str">
        <f>D$18</f>
        <v>B-seat(Reserved area)</v>
      </c>
      <c r="D69" s="104"/>
      <c r="E69" s="16">
        <v>6000</v>
      </c>
      <c r="F69" s="11">
        <v>0</v>
      </c>
      <c r="G69" s="14">
        <f>E69*F69</f>
        <v>0</v>
      </c>
    </row>
    <row r="70" spans="1:7" ht="12.95" customHeight="1">
      <c r="A70" s="86">
        <v>47</v>
      </c>
      <c r="B70" s="86"/>
      <c r="C70" s="104" t="str">
        <f>D$19</f>
        <v>Side-seat(Reserved area)</v>
      </c>
      <c r="D70" s="104"/>
      <c r="E70" s="16">
        <v>4000</v>
      </c>
      <c r="F70" s="11">
        <v>0</v>
      </c>
      <c r="G70" s="14">
        <f>E70*F70</f>
        <v>0</v>
      </c>
    </row>
    <row r="71" spans="1:7" ht="12.95" customHeight="1">
      <c r="A71" s="86">
        <v>48</v>
      </c>
      <c r="B71" s="86"/>
      <c r="C71" s="104"/>
      <c r="D71" s="104"/>
      <c r="E71" s="11"/>
      <c r="F71" s="11"/>
      <c r="G71" s="14"/>
    </row>
    <row r="72" spans="1:7" ht="12.95" customHeight="1">
      <c r="A72" s="86">
        <v>49</v>
      </c>
      <c r="B72" s="86"/>
      <c r="C72" s="104" t="s">
        <v>147</v>
      </c>
      <c r="D72" s="104"/>
      <c r="E72" s="16"/>
      <c r="F72" s="11"/>
      <c r="G72" s="14"/>
    </row>
    <row r="73" spans="1:7" ht="12.95" customHeight="1">
      <c r="A73" s="86">
        <v>50</v>
      </c>
      <c r="B73" s="86"/>
      <c r="C73" s="104" t="s">
        <v>53</v>
      </c>
      <c r="D73" s="104"/>
      <c r="E73" s="16"/>
      <c r="F73" s="11"/>
      <c r="G73" s="14"/>
    </row>
    <row r="74" spans="1:7" ht="12.95" customHeight="1">
      <c r="A74" s="86">
        <v>51</v>
      </c>
      <c r="B74" s="86"/>
      <c r="C74" s="104" t="str">
        <f>D$15</f>
        <v>Exciting Seat(Reserved area)</v>
      </c>
      <c r="D74" s="104"/>
      <c r="E74" s="16">
        <v>10000</v>
      </c>
      <c r="F74" s="11">
        <v>0</v>
      </c>
      <c r="G74" s="14">
        <f>E74*F74</f>
        <v>0</v>
      </c>
    </row>
    <row r="75" spans="1:7" ht="12.95" customHeight="1">
      <c r="A75" s="86">
        <v>52</v>
      </c>
      <c r="B75" s="86"/>
      <c r="C75" s="104" t="str">
        <f>D$16</f>
        <v>S-seat(Reserved seat)</v>
      </c>
      <c r="D75" s="104"/>
      <c r="E75" s="16">
        <v>10000</v>
      </c>
      <c r="F75" s="11">
        <v>0</v>
      </c>
      <c r="G75" s="14">
        <f>E75*F75</f>
        <v>0</v>
      </c>
    </row>
    <row r="76" spans="1:7" ht="12.95" customHeight="1">
      <c r="A76" s="86">
        <v>53</v>
      </c>
      <c r="B76" s="86"/>
      <c r="C76" s="104" t="str">
        <f>D$17</f>
        <v>A-seat(Reserved area)</v>
      </c>
      <c r="D76" s="104"/>
      <c r="E76" s="16">
        <v>8000</v>
      </c>
      <c r="F76" s="11">
        <v>0</v>
      </c>
      <c r="G76" s="14">
        <f>E76*F76</f>
        <v>0</v>
      </c>
    </row>
    <row r="77" spans="1:7" ht="12.95" customHeight="1">
      <c r="A77" s="86">
        <v>54</v>
      </c>
      <c r="B77" s="86"/>
      <c r="C77" s="104" t="str">
        <f>D$18</f>
        <v>B-seat(Reserved area)</v>
      </c>
      <c r="D77" s="104"/>
      <c r="E77" s="16">
        <v>6000</v>
      </c>
      <c r="F77" s="11">
        <v>0</v>
      </c>
      <c r="G77" s="14">
        <f>E77*F77</f>
        <v>0</v>
      </c>
    </row>
    <row r="78" spans="1:7" ht="12.95" customHeight="1">
      <c r="A78" s="86">
        <v>55</v>
      </c>
      <c r="B78" s="86"/>
      <c r="C78" s="104" t="str">
        <f>D$19</f>
        <v>Side-seat(Reserved area)</v>
      </c>
      <c r="D78" s="104"/>
      <c r="E78" s="16">
        <v>4000</v>
      </c>
      <c r="F78" s="11">
        <v>0</v>
      </c>
      <c r="G78" s="14">
        <f>E78*F78</f>
        <v>0</v>
      </c>
    </row>
    <row r="79" spans="1:7" ht="12.95" customHeight="1">
      <c r="A79" s="86">
        <v>56</v>
      </c>
      <c r="B79" s="86"/>
      <c r="C79" s="104"/>
      <c r="D79" s="104"/>
      <c r="E79" s="11"/>
      <c r="F79" s="11"/>
      <c r="G79" s="14"/>
    </row>
    <row r="80" spans="1:7" ht="12.95" customHeight="1">
      <c r="A80" s="86">
        <v>57</v>
      </c>
      <c r="B80" s="86"/>
      <c r="C80" s="104" t="s">
        <v>149</v>
      </c>
      <c r="D80" s="104"/>
      <c r="E80" s="16"/>
      <c r="F80" s="11"/>
      <c r="G80" s="14"/>
    </row>
    <row r="81" spans="1:7" ht="12.95" customHeight="1">
      <c r="A81" s="86">
        <v>58</v>
      </c>
      <c r="B81" s="86"/>
      <c r="C81" s="104" t="s">
        <v>54</v>
      </c>
      <c r="D81" s="104"/>
      <c r="E81" s="16"/>
      <c r="F81" s="11"/>
      <c r="G81" s="14"/>
    </row>
    <row r="82" spans="1:7" ht="12.95" customHeight="1">
      <c r="A82" s="86">
        <v>59</v>
      </c>
      <c r="B82" s="86"/>
      <c r="C82" s="104" t="str">
        <f>D$14</f>
        <v>General admission(Non-reserved seat)</v>
      </c>
      <c r="D82" s="104"/>
      <c r="E82" s="16">
        <v>2000</v>
      </c>
      <c r="F82" s="11">
        <v>0</v>
      </c>
      <c r="G82" s="14">
        <f>E82*F82</f>
        <v>0</v>
      </c>
    </row>
    <row r="83" spans="1:7" ht="12.95" customHeight="1">
      <c r="A83" s="86">
        <v>60</v>
      </c>
      <c r="B83" s="86"/>
      <c r="C83" s="104" t="s">
        <v>53</v>
      </c>
      <c r="D83" s="104"/>
      <c r="E83" s="16"/>
      <c r="F83" s="11"/>
      <c r="G83" s="14"/>
    </row>
    <row r="84" spans="1:7" ht="12.95" customHeight="1">
      <c r="A84" s="86">
        <v>61</v>
      </c>
      <c r="B84" s="86"/>
      <c r="C84" s="104" t="str">
        <f>D$15</f>
        <v>Exciting Seat(Reserved area)</v>
      </c>
      <c r="D84" s="104"/>
      <c r="E84" s="16">
        <v>10000</v>
      </c>
      <c r="F84" s="11">
        <v>0</v>
      </c>
      <c r="G84" s="14">
        <f>E84*F84</f>
        <v>0</v>
      </c>
    </row>
    <row r="85" spans="1:7" ht="12.95" customHeight="1">
      <c r="A85" s="86">
        <v>62</v>
      </c>
      <c r="B85" s="86"/>
      <c r="C85" s="104" t="str">
        <f>D$16</f>
        <v>S-seat(Reserved seat)</v>
      </c>
      <c r="D85" s="104"/>
      <c r="E85" s="16">
        <v>10000</v>
      </c>
      <c r="F85" s="11">
        <v>0</v>
      </c>
      <c r="G85" s="14">
        <f>E85*F85</f>
        <v>0</v>
      </c>
    </row>
    <row r="86" spans="1:7" ht="12.95" customHeight="1">
      <c r="A86" s="86">
        <v>63</v>
      </c>
      <c r="B86" s="86"/>
      <c r="C86" s="104" t="str">
        <f>D$17</f>
        <v>A-seat(Reserved area)</v>
      </c>
      <c r="D86" s="104"/>
      <c r="E86" s="16">
        <v>8000</v>
      </c>
      <c r="F86" s="11">
        <v>0</v>
      </c>
      <c r="G86" s="14">
        <f>E86*F86</f>
        <v>0</v>
      </c>
    </row>
    <row r="87" spans="1:7" ht="12.95" customHeight="1">
      <c r="A87" s="86">
        <v>64</v>
      </c>
      <c r="B87" s="86"/>
      <c r="C87" s="104" t="str">
        <f>D$18</f>
        <v>B-seat(Reserved area)</v>
      </c>
      <c r="D87" s="104"/>
      <c r="E87" s="16">
        <v>6000</v>
      </c>
      <c r="F87" s="11">
        <v>0</v>
      </c>
      <c r="G87" s="14">
        <f>E87*F87</f>
        <v>0</v>
      </c>
    </row>
    <row r="88" spans="1:7" ht="12.95" customHeight="1">
      <c r="A88" s="86">
        <v>65</v>
      </c>
      <c r="B88" s="86"/>
      <c r="C88" s="104" t="str">
        <f>D$19</f>
        <v>Side-seat(Reserved area)</v>
      </c>
      <c r="D88" s="104"/>
      <c r="E88" s="16">
        <v>4000</v>
      </c>
      <c r="F88" s="11">
        <v>0</v>
      </c>
      <c r="G88" s="14">
        <f>E88*F88</f>
        <v>0</v>
      </c>
    </row>
    <row r="89" spans="1:7" ht="12.95" customHeight="1">
      <c r="A89" s="86">
        <v>66</v>
      </c>
      <c r="B89" s="86"/>
      <c r="C89" s="104"/>
      <c r="D89" s="104"/>
      <c r="E89" s="11"/>
      <c r="F89" s="11"/>
      <c r="G89" s="14"/>
    </row>
    <row r="90" spans="1:7" ht="12.95" customHeight="1">
      <c r="A90" s="86">
        <v>67</v>
      </c>
      <c r="B90" s="86"/>
      <c r="C90" s="104" t="s">
        <v>151</v>
      </c>
      <c r="D90" s="104"/>
      <c r="E90" s="16"/>
      <c r="F90" s="11"/>
      <c r="G90" s="14"/>
    </row>
    <row r="91" spans="1:7" ht="12.95" customHeight="1">
      <c r="A91" s="86">
        <v>68</v>
      </c>
      <c r="B91" s="86"/>
      <c r="C91" s="104" t="s">
        <v>54</v>
      </c>
      <c r="D91" s="104"/>
      <c r="E91" s="16"/>
      <c r="F91" s="11"/>
      <c r="G91" s="14"/>
    </row>
    <row r="92" spans="1:7" ht="12.95" customHeight="1">
      <c r="A92" s="86">
        <v>69</v>
      </c>
      <c r="B92" s="86"/>
      <c r="C92" s="104" t="str">
        <f>D$14</f>
        <v>General admission(Non-reserved seat)</v>
      </c>
      <c r="D92" s="104"/>
      <c r="E92" s="16">
        <v>2000</v>
      </c>
      <c r="F92" s="11">
        <v>0</v>
      </c>
      <c r="G92" s="14">
        <f>E92*F92</f>
        <v>0</v>
      </c>
    </row>
    <row r="93" spans="1:7" ht="12.95" customHeight="1">
      <c r="A93" s="86">
        <v>70</v>
      </c>
      <c r="B93" s="86"/>
      <c r="C93" s="104" t="s">
        <v>53</v>
      </c>
      <c r="D93" s="104"/>
      <c r="E93" s="16"/>
      <c r="F93" s="11"/>
      <c r="G93" s="14"/>
    </row>
    <row r="94" spans="1:7" ht="12.95" customHeight="1">
      <c r="A94" s="86">
        <v>71</v>
      </c>
      <c r="B94" s="86"/>
      <c r="C94" s="104" t="str">
        <f>D$15</f>
        <v>Exciting Seat(Reserved area)</v>
      </c>
      <c r="D94" s="104"/>
      <c r="E94" s="16">
        <v>10000</v>
      </c>
      <c r="F94" s="11">
        <v>0</v>
      </c>
      <c r="G94" s="14">
        <f>E94*F94</f>
        <v>0</v>
      </c>
    </row>
    <row r="95" spans="1:7" ht="12.95" customHeight="1">
      <c r="A95" s="86">
        <v>72</v>
      </c>
      <c r="B95" s="86"/>
      <c r="C95" s="104" t="str">
        <f>D$16</f>
        <v>S-seat(Reserved seat)</v>
      </c>
      <c r="D95" s="104"/>
      <c r="E95" s="16">
        <v>10000</v>
      </c>
      <c r="F95" s="11">
        <v>0</v>
      </c>
      <c r="G95" s="14">
        <f>E95*F95</f>
        <v>0</v>
      </c>
    </row>
    <row r="96" spans="1:7" ht="12.95" customHeight="1">
      <c r="A96" s="86">
        <v>73</v>
      </c>
      <c r="B96" s="86"/>
      <c r="C96" s="104" t="str">
        <f>D$17</f>
        <v>A-seat(Reserved area)</v>
      </c>
      <c r="D96" s="104"/>
      <c r="E96" s="16">
        <v>8000</v>
      </c>
      <c r="F96" s="11">
        <v>0</v>
      </c>
      <c r="G96" s="14">
        <f>E96*F96</f>
        <v>0</v>
      </c>
    </row>
    <row r="97" spans="1:7" ht="12.95" customHeight="1">
      <c r="A97" s="86">
        <v>74</v>
      </c>
      <c r="B97" s="86"/>
      <c r="C97" s="104" t="str">
        <f>D$18</f>
        <v>B-seat(Reserved area)</v>
      </c>
      <c r="D97" s="104"/>
      <c r="E97" s="16">
        <v>6000</v>
      </c>
      <c r="F97" s="11">
        <v>0</v>
      </c>
      <c r="G97" s="14">
        <f>E97*F97</f>
        <v>0</v>
      </c>
    </row>
    <row r="98" spans="1:7" ht="12.95" customHeight="1">
      <c r="A98" s="86">
        <v>75</v>
      </c>
      <c r="B98" s="86"/>
      <c r="C98" s="104" t="str">
        <f>D$19</f>
        <v>Side-seat(Reserved area)</v>
      </c>
      <c r="D98" s="104"/>
      <c r="E98" s="16">
        <v>4000</v>
      </c>
      <c r="F98" s="11">
        <v>0</v>
      </c>
      <c r="G98" s="14">
        <f>E98*F98</f>
        <v>0</v>
      </c>
    </row>
    <row r="99" spans="1:7" ht="12.95" customHeight="1">
      <c r="A99" s="112">
        <v>76</v>
      </c>
      <c r="B99" s="112"/>
      <c r="C99" s="104"/>
      <c r="D99" s="104"/>
      <c r="E99" s="59"/>
      <c r="F99" s="55"/>
      <c r="G99" s="56"/>
    </row>
    <row r="100" spans="1:7" ht="12.95" customHeight="1">
      <c r="A100" s="112">
        <v>77</v>
      </c>
      <c r="B100" s="112"/>
      <c r="C100" s="104" t="s">
        <v>153</v>
      </c>
      <c r="D100" s="104"/>
      <c r="E100" s="57"/>
      <c r="F100" s="55"/>
      <c r="G100" s="56"/>
    </row>
    <row r="101" spans="1:7" ht="12.95" customHeight="1">
      <c r="A101" s="112">
        <v>78</v>
      </c>
      <c r="B101" s="112"/>
      <c r="C101" s="104" t="s">
        <v>53</v>
      </c>
      <c r="D101" s="104"/>
      <c r="E101" s="57"/>
      <c r="F101" s="55"/>
      <c r="G101" s="56"/>
    </row>
    <row r="102" spans="1:7" ht="12.95" customHeight="1">
      <c r="A102" s="112">
        <v>79</v>
      </c>
      <c r="B102" s="112"/>
      <c r="C102" s="104" t="str">
        <f>D$15</f>
        <v>Exciting Seat(Reserved area)</v>
      </c>
      <c r="D102" s="104"/>
      <c r="E102" s="58">
        <v>10000</v>
      </c>
      <c r="F102" s="59">
        <v>0</v>
      </c>
      <c r="G102" s="14">
        <f>E102*F102</f>
        <v>0</v>
      </c>
    </row>
    <row r="103" spans="1:7" ht="12.95" customHeight="1">
      <c r="A103" s="112">
        <v>80</v>
      </c>
      <c r="B103" s="112"/>
      <c r="C103" s="104" t="str">
        <f>D$16</f>
        <v>S-seat(Reserved seat)</v>
      </c>
      <c r="D103" s="104"/>
      <c r="E103" s="58">
        <v>10000</v>
      </c>
      <c r="F103" s="59">
        <v>0</v>
      </c>
      <c r="G103" s="14">
        <f t="shared" ref="G103:G106" si="1">E103*F103</f>
        <v>0</v>
      </c>
    </row>
    <row r="104" spans="1:7" ht="12.95" customHeight="1">
      <c r="A104" s="112">
        <v>81</v>
      </c>
      <c r="B104" s="112"/>
      <c r="C104" s="104" t="str">
        <f>D$17</f>
        <v>A-seat(Reserved area)</v>
      </c>
      <c r="D104" s="104"/>
      <c r="E104" s="58">
        <v>8000</v>
      </c>
      <c r="F104" s="59">
        <v>0</v>
      </c>
      <c r="G104" s="14">
        <f t="shared" si="1"/>
        <v>0</v>
      </c>
    </row>
    <row r="105" spans="1:7" ht="12.95" customHeight="1">
      <c r="A105" s="112">
        <v>82</v>
      </c>
      <c r="B105" s="112"/>
      <c r="C105" s="104" t="str">
        <f>D$18</f>
        <v>B-seat(Reserved area)</v>
      </c>
      <c r="D105" s="104"/>
      <c r="E105" s="58">
        <v>6000</v>
      </c>
      <c r="F105" s="59">
        <v>0</v>
      </c>
      <c r="G105" s="14">
        <f t="shared" si="1"/>
        <v>0</v>
      </c>
    </row>
    <row r="106" spans="1:7" ht="12.95" customHeight="1">
      <c r="A106" s="112">
        <v>83</v>
      </c>
      <c r="B106" s="112"/>
      <c r="C106" s="104" t="str">
        <f>D$19</f>
        <v>Side-seat(Reserved area)</v>
      </c>
      <c r="D106" s="104"/>
      <c r="E106" s="58">
        <v>4000</v>
      </c>
      <c r="F106" s="59">
        <v>0</v>
      </c>
      <c r="G106" s="14">
        <f t="shared" si="1"/>
        <v>0</v>
      </c>
    </row>
  </sheetData>
  <customSheetViews>
    <customSheetView guid="{C0484CFD-3B37-4B8E-A99B-71AD79812418}" scale="130" showPageBreaks="1" printArea="1" view="pageBreakPreview" topLeftCell="A22">
      <selection activeCell="C92" sqref="C92:D92"/>
      <pageMargins left="0.25" right="0.25" top="0.75" bottom="0.75" header="0.3" footer="0.3"/>
      <pageSetup paperSize="9" orientation="portrait" r:id="rId1"/>
    </customSheetView>
    <customSheetView guid="{C5F00D28-05B5-46BC-BEF4-D3DB1D5077CB}" scale="130" showPageBreaks="1" printArea="1" view="pageBreakPreview" topLeftCell="A4">
      <selection activeCell="D15" sqref="D15"/>
      <pageMargins left="0.25" right="0.25" top="0.75" bottom="0.75" header="0.3" footer="0.3"/>
      <pageSetup paperSize="9" orientation="portrait" r:id="rId2"/>
    </customSheetView>
  </customSheetViews>
  <mergeCells count="171">
    <mergeCell ref="A105:B105"/>
    <mergeCell ref="C105:D105"/>
    <mergeCell ref="A106:B106"/>
    <mergeCell ref="C106:D106"/>
    <mergeCell ref="A99:B99"/>
    <mergeCell ref="C99:D99"/>
    <mergeCell ref="A100:B100"/>
    <mergeCell ref="C100:D100"/>
    <mergeCell ref="A101:B101"/>
    <mergeCell ref="C101:D101"/>
    <mergeCell ref="A102:B102"/>
    <mergeCell ref="C102:D102"/>
    <mergeCell ref="A103:B103"/>
    <mergeCell ref="C103:D103"/>
    <mergeCell ref="A104:B104"/>
    <mergeCell ref="C104:D104"/>
    <mergeCell ref="A53:B53"/>
    <mergeCell ref="A44:B44"/>
    <mergeCell ref="A41:B41"/>
    <mergeCell ref="A42:B42"/>
    <mergeCell ref="A43:B43"/>
    <mergeCell ref="C64:D64"/>
    <mergeCell ref="C58:D58"/>
    <mergeCell ref="C44:D44"/>
    <mergeCell ref="C45:D45"/>
    <mergeCell ref="A54:B54"/>
    <mergeCell ref="A55:B55"/>
    <mergeCell ref="A56:B56"/>
    <mergeCell ref="A57:B57"/>
    <mergeCell ref="A48:B48"/>
    <mergeCell ref="A49:B49"/>
    <mergeCell ref="A50:B50"/>
    <mergeCell ref="A51:B51"/>
    <mergeCell ref="A52:B52"/>
    <mergeCell ref="A63:B63"/>
    <mergeCell ref="A64:B64"/>
    <mergeCell ref="C78:D78"/>
    <mergeCell ref="C70:D70"/>
    <mergeCell ref="A31:B31"/>
    <mergeCell ref="A35:B35"/>
    <mergeCell ref="C28:D28"/>
    <mergeCell ref="C29:D29"/>
    <mergeCell ref="C30:D30"/>
    <mergeCell ref="A30:B30"/>
    <mergeCell ref="A33:B33"/>
    <mergeCell ref="A34:B34"/>
    <mergeCell ref="C39:D39"/>
    <mergeCell ref="C54:D54"/>
    <mergeCell ref="C55:D55"/>
    <mergeCell ref="C56:D56"/>
    <mergeCell ref="C57:D57"/>
    <mergeCell ref="A39:B39"/>
    <mergeCell ref="A40:B40"/>
    <mergeCell ref="C40:D40"/>
    <mergeCell ref="C41:D41"/>
    <mergeCell ref="C42:D42"/>
    <mergeCell ref="C43:D43"/>
    <mergeCell ref="A47:B47"/>
    <mergeCell ref="A45:B45"/>
    <mergeCell ref="A46:B46"/>
    <mergeCell ref="E8:G8"/>
    <mergeCell ref="D1:F3"/>
    <mergeCell ref="A4:G4"/>
    <mergeCell ref="A6:C7"/>
    <mergeCell ref="D6:D7"/>
    <mergeCell ref="E6:E7"/>
    <mergeCell ref="F6:G7"/>
    <mergeCell ref="C37:D37"/>
    <mergeCell ref="C38:D38"/>
    <mergeCell ref="A32:B32"/>
    <mergeCell ref="A37:B37"/>
    <mergeCell ref="A38:B38"/>
    <mergeCell ref="A36:B36"/>
    <mergeCell ref="A1:C3"/>
    <mergeCell ref="A23:D23"/>
    <mergeCell ref="A8:D8"/>
    <mergeCell ref="A24:B24"/>
    <mergeCell ref="A25:B25"/>
    <mergeCell ref="A26:B26"/>
    <mergeCell ref="A27:B27"/>
    <mergeCell ref="A28:B28"/>
    <mergeCell ref="A29:B29"/>
    <mergeCell ref="C25:D25"/>
    <mergeCell ref="C26:D26"/>
    <mergeCell ref="C65:D65"/>
    <mergeCell ref="C66:D66"/>
    <mergeCell ref="C67:D67"/>
    <mergeCell ref="C68:D68"/>
    <mergeCell ref="C69:D69"/>
    <mergeCell ref="C96:D96"/>
    <mergeCell ref="C97:D97"/>
    <mergeCell ref="D21:E21"/>
    <mergeCell ref="C59:D59"/>
    <mergeCell ref="C60:D60"/>
    <mergeCell ref="C62:D62"/>
    <mergeCell ref="C63:D63"/>
    <mergeCell ref="C35:D35"/>
    <mergeCell ref="C52:D52"/>
    <mergeCell ref="C53:D53"/>
    <mergeCell ref="C31:D31"/>
    <mergeCell ref="C32:D32"/>
    <mergeCell ref="C33:D33"/>
    <mergeCell ref="C34:D34"/>
    <mergeCell ref="C36:D36"/>
    <mergeCell ref="C27:D27"/>
    <mergeCell ref="C75:D75"/>
    <mergeCell ref="C76:D76"/>
    <mergeCell ref="C77:D77"/>
    <mergeCell ref="C98:D98"/>
    <mergeCell ref="C51:D51"/>
    <mergeCell ref="C61:D61"/>
    <mergeCell ref="C71:D71"/>
    <mergeCell ref="C79:D79"/>
    <mergeCell ref="C89:D89"/>
    <mergeCell ref="C91:D91"/>
    <mergeCell ref="C92:D92"/>
    <mergeCell ref="C93:D93"/>
    <mergeCell ref="C94:D94"/>
    <mergeCell ref="C95:D95"/>
    <mergeCell ref="C85:D85"/>
    <mergeCell ref="C86:D86"/>
    <mergeCell ref="C87:D87"/>
    <mergeCell ref="C88:D88"/>
    <mergeCell ref="C90:D90"/>
    <mergeCell ref="C80:D80"/>
    <mergeCell ref="C81:D81"/>
    <mergeCell ref="C82:D82"/>
    <mergeCell ref="C83:D83"/>
    <mergeCell ref="C84:D84"/>
    <mergeCell ref="C74:D74"/>
    <mergeCell ref="C72:D72"/>
    <mergeCell ref="C73:D73"/>
    <mergeCell ref="A65:B65"/>
    <mergeCell ref="A66:B66"/>
    <mergeCell ref="A67:B67"/>
    <mergeCell ref="A58:B58"/>
    <mergeCell ref="A59:B59"/>
    <mergeCell ref="A60:B60"/>
    <mergeCell ref="A61:B61"/>
    <mergeCell ref="A62:B62"/>
    <mergeCell ref="A73:B73"/>
    <mergeCell ref="A74:B74"/>
    <mergeCell ref="A75:B75"/>
    <mergeCell ref="A76:B76"/>
    <mergeCell ref="A77:B77"/>
    <mergeCell ref="A68:B68"/>
    <mergeCell ref="A69:B69"/>
    <mergeCell ref="A70:B70"/>
    <mergeCell ref="A71:B71"/>
    <mergeCell ref="A72:B72"/>
    <mergeCell ref="A83:B83"/>
    <mergeCell ref="A84:B84"/>
    <mergeCell ref="A85:B85"/>
    <mergeCell ref="A86:B86"/>
    <mergeCell ref="A87:B87"/>
    <mergeCell ref="A78:B78"/>
    <mergeCell ref="A79:B79"/>
    <mergeCell ref="A80:B80"/>
    <mergeCell ref="A81:B81"/>
    <mergeCell ref="A82:B82"/>
    <mergeCell ref="A98:B98"/>
    <mergeCell ref="A93:B93"/>
    <mergeCell ref="A94:B94"/>
    <mergeCell ref="A95:B95"/>
    <mergeCell ref="A96:B96"/>
    <mergeCell ref="A97:B97"/>
    <mergeCell ref="A88:B88"/>
    <mergeCell ref="A89:B89"/>
    <mergeCell ref="A90:B90"/>
    <mergeCell ref="A91:B91"/>
    <mergeCell ref="A92:B92"/>
  </mergeCells>
  <phoneticPr fontId="1"/>
  <conditionalFormatting sqref="F24:F98">
    <cfRule type="containsBlanks" dxfId="2" priority="1">
      <formula>LEN(TRIM(F24))=0</formula>
    </cfRule>
  </conditionalFormatting>
  <pageMargins left="0.25" right="0.25"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K98"/>
  <sheetViews>
    <sheetView view="pageBreakPreview" zoomScaleNormal="110" zoomScaleSheetLayoutView="100" workbookViewId="0">
      <selection activeCell="I15" sqref="I15"/>
    </sheetView>
  </sheetViews>
  <sheetFormatPr defaultColWidth="6.5546875" defaultRowHeight="12.95" customHeight="1"/>
  <cols>
    <col min="1" max="3" width="1.88671875" style="1" customWidth="1"/>
    <col min="4" max="4" width="36.5546875" style="1" customWidth="1"/>
    <col min="5" max="5" width="9.33203125" style="1" customWidth="1"/>
    <col min="6" max="6" width="14.88671875" style="1" customWidth="1"/>
    <col min="7" max="7" width="13.109375" style="1" customWidth="1"/>
    <col min="8" max="16384" width="6.5546875" style="1"/>
  </cols>
  <sheetData>
    <row r="1" spans="1:7" ht="12.95" customHeight="1">
      <c r="A1" s="115">
        <v>4</v>
      </c>
      <c r="B1" s="115"/>
      <c r="C1" s="115"/>
      <c r="D1" s="117" t="s">
        <v>16</v>
      </c>
      <c r="E1" s="117"/>
      <c r="F1" s="117"/>
    </row>
    <row r="2" spans="1:7" ht="12.95" customHeight="1">
      <c r="A2" s="115"/>
      <c r="B2" s="115"/>
      <c r="C2" s="115"/>
      <c r="D2" s="117"/>
      <c r="E2" s="117"/>
      <c r="F2" s="117"/>
    </row>
    <row r="3" spans="1:7" ht="12.95" customHeight="1">
      <c r="A3" s="115"/>
      <c r="B3" s="115"/>
      <c r="C3" s="115"/>
      <c r="D3" s="117"/>
      <c r="E3" s="117"/>
      <c r="F3" s="117"/>
    </row>
    <row r="4" spans="1:7" ht="12.95" customHeight="1">
      <c r="A4" s="118" t="s">
        <v>59</v>
      </c>
      <c r="B4" s="118"/>
      <c r="C4" s="118"/>
      <c r="D4" s="118"/>
      <c r="E4" s="118"/>
      <c r="F4" s="118"/>
      <c r="G4" s="118"/>
    </row>
    <row r="5" spans="1:7" ht="12.95" customHeight="1">
      <c r="A5" s="2"/>
      <c r="B5" s="2"/>
      <c r="C5" s="2"/>
      <c r="D5" s="2"/>
      <c r="E5" s="2"/>
      <c r="F5" s="2"/>
      <c r="G5" s="2"/>
    </row>
    <row r="6" spans="1:7" ht="12.95" customHeight="1">
      <c r="A6" s="106" t="s">
        <v>44</v>
      </c>
      <c r="B6" s="107"/>
      <c r="C6" s="107"/>
      <c r="D6" s="100" t="s">
        <v>158</v>
      </c>
      <c r="E6" s="100" t="s">
        <v>45</v>
      </c>
      <c r="F6" s="100" t="s">
        <v>60</v>
      </c>
      <c r="G6" s="100"/>
    </row>
    <row r="7" spans="1:7" ht="12.95" customHeight="1">
      <c r="A7" s="107"/>
      <c r="B7" s="107"/>
      <c r="C7" s="107"/>
      <c r="D7" s="100"/>
      <c r="E7" s="100"/>
      <c r="F7" s="100"/>
      <c r="G7" s="100"/>
    </row>
    <row r="8" spans="1:7" ht="12.95" customHeight="1">
      <c r="A8" s="110">
        <f>'1.Order Form'!F26</f>
        <v>0</v>
      </c>
      <c r="B8" s="110"/>
      <c r="C8" s="110"/>
      <c r="D8" s="110"/>
      <c r="E8" s="96">
        <f>'1.Order Form'!F28</f>
        <v>0</v>
      </c>
      <c r="F8" s="96"/>
      <c r="G8" s="96"/>
    </row>
    <row r="9" spans="1:7" ht="12.95" customHeight="1" thickBot="1">
      <c r="A9" s="18"/>
      <c r="B9" s="18"/>
      <c r="C9" s="18"/>
      <c r="D9" s="2"/>
      <c r="E9" s="2"/>
      <c r="F9" s="2"/>
      <c r="G9" s="2"/>
    </row>
    <row r="10" spans="1:7" ht="12.95" customHeight="1">
      <c r="D10" s="49" t="s">
        <v>57</v>
      </c>
      <c r="E10" s="50" t="s">
        <v>48</v>
      </c>
      <c r="F10" s="50" t="s">
        <v>49</v>
      </c>
      <c r="G10" s="51" t="s">
        <v>50</v>
      </c>
    </row>
    <row r="11" spans="1:7" ht="12.95" customHeight="1">
      <c r="D11" s="52" t="s">
        <v>135</v>
      </c>
      <c r="E11" s="45">
        <v>4000</v>
      </c>
      <c r="F11" s="11">
        <f>F25+F29+F49+F53+F62+F67+F72</f>
        <v>0</v>
      </c>
      <c r="G11" s="31">
        <f>E11*F11</f>
        <v>0</v>
      </c>
    </row>
    <row r="12" spans="1:7" ht="12.95" customHeight="1">
      <c r="D12" s="52" t="s">
        <v>135</v>
      </c>
      <c r="E12" s="45">
        <v>3000</v>
      </c>
      <c r="F12" s="11">
        <f>F33+F37+F41+F45</f>
        <v>0</v>
      </c>
      <c r="G12" s="31">
        <f t="shared" ref="G12:G19" si="0">E12*F12</f>
        <v>0</v>
      </c>
    </row>
    <row r="13" spans="1:7" ht="12.95" customHeight="1">
      <c r="D13" s="52" t="s">
        <v>154</v>
      </c>
      <c r="E13" s="45">
        <v>2000</v>
      </c>
      <c r="F13" s="11">
        <f>F26+F30+F50+F54</f>
        <v>0</v>
      </c>
      <c r="G13" s="31">
        <f t="shared" si="0"/>
        <v>0</v>
      </c>
    </row>
    <row r="14" spans="1:7" ht="12.95" customHeight="1">
      <c r="D14" s="52" t="s">
        <v>155</v>
      </c>
      <c r="E14" s="45">
        <v>1000</v>
      </c>
      <c r="F14" s="11">
        <f>F34+F38+F42+F46+F58+F63+F68+F73</f>
        <v>0</v>
      </c>
      <c r="G14" s="31">
        <f t="shared" si="0"/>
        <v>0</v>
      </c>
    </row>
    <row r="15" spans="1:7" ht="12.95" customHeight="1">
      <c r="D15" s="34" t="s">
        <v>164</v>
      </c>
      <c r="E15" s="45">
        <v>6000</v>
      </c>
      <c r="F15" s="11">
        <f>F59+F64+F69+F74</f>
        <v>0</v>
      </c>
      <c r="G15" s="31">
        <f t="shared" si="0"/>
        <v>0</v>
      </c>
    </row>
    <row r="16" spans="1:7" ht="12.95" customHeight="1">
      <c r="D16" s="32" t="s">
        <v>176</v>
      </c>
      <c r="E16" s="45">
        <v>5000</v>
      </c>
      <c r="F16" s="11">
        <f>F78+F83+F90+F95</f>
        <v>0</v>
      </c>
      <c r="G16" s="31">
        <f t="shared" si="0"/>
        <v>0</v>
      </c>
    </row>
    <row r="17" spans="1:11" ht="12.95" customHeight="1">
      <c r="D17" s="32" t="s">
        <v>171</v>
      </c>
      <c r="E17" s="45">
        <v>4000</v>
      </c>
      <c r="F17" s="11">
        <f>F79+F84+F91+F96</f>
        <v>0</v>
      </c>
      <c r="G17" s="31">
        <f t="shared" si="0"/>
        <v>0</v>
      </c>
    </row>
    <row r="18" spans="1:11" ht="12.95" customHeight="1">
      <c r="D18" s="32" t="s">
        <v>173</v>
      </c>
      <c r="E18" s="45">
        <v>3500</v>
      </c>
      <c r="F18" s="11">
        <f>F80+F85+F92+F97</f>
        <v>0</v>
      </c>
      <c r="G18" s="31">
        <f t="shared" si="0"/>
        <v>0</v>
      </c>
    </row>
    <row r="19" spans="1:11" ht="12.95" customHeight="1" thickBot="1">
      <c r="D19" s="35" t="s">
        <v>177</v>
      </c>
      <c r="E19" s="46">
        <v>3000</v>
      </c>
      <c r="F19" s="37">
        <f>F81+F86+F93+F98</f>
        <v>0</v>
      </c>
      <c r="G19" s="38">
        <f t="shared" si="0"/>
        <v>0</v>
      </c>
    </row>
    <row r="20" spans="1:11" ht="12.95" customHeight="1" thickBot="1"/>
    <row r="21" spans="1:11" ht="12.95" customHeight="1" thickBot="1">
      <c r="D21" s="102" t="s">
        <v>59</v>
      </c>
      <c r="E21" s="103"/>
      <c r="F21" s="39">
        <f>SUM(F11:F19)</f>
        <v>0</v>
      </c>
      <c r="G21" s="40">
        <f>SUM(G11:G19)</f>
        <v>0</v>
      </c>
    </row>
    <row r="23" spans="1:11" ht="12.95" customHeight="1">
      <c r="A23" s="109" t="s">
        <v>51</v>
      </c>
      <c r="B23" s="109"/>
      <c r="C23" s="109"/>
      <c r="D23" s="109"/>
      <c r="E23" s="13" t="s">
        <v>48</v>
      </c>
      <c r="F23" s="13" t="s">
        <v>49</v>
      </c>
      <c r="G23" s="13" t="s">
        <v>58</v>
      </c>
    </row>
    <row r="24" spans="1:11" ht="12.95" customHeight="1">
      <c r="A24" s="86">
        <v>1</v>
      </c>
      <c r="B24" s="86"/>
      <c r="C24" s="104" t="s">
        <v>140</v>
      </c>
      <c r="D24" s="104"/>
      <c r="E24" s="16"/>
      <c r="F24" s="11"/>
      <c r="G24" s="14"/>
    </row>
    <row r="25" spans="1:11" ht="12.95" customHeight="1">
      <c r="A25" s="86">
        <v>2</v>
      </c>
      <c r="B25" s="86"/>
      <c r="C25" s="104" t="str">
        <f>D$11</f>
        <v>General admission(Non-reserved seat)</v>
      </c>
      <c r="D25" s="104"/>
      <c r="E25" s="16">
        <v>4000</v>
      </c>
      <c r="F25" s="11">
        <v>0</v>
      </c>
      <c r="G25" s="14">
        <f t="shared" ref="G25:G86" si="1">E25*F25</f>
        <v>0</v>
      </c>
    </row>
    <row r="26" spans="1:11" ht="12.95" customHeight="1">
      <c r="A26" s="86">
        <v>3</v>
      </c>
      <c r="B26" s="86"/>
      <c r="C26" s="104" t="str">
        <f>D$13</f>
        <v>Afternoon ticket(Non-reserved seat)</v>
      </c>
      <c r="D26" s="104"/>
      <c r="E26" s="16">
        <v>2000</v>
      </c>
      <c r="F26" s="11">
        <v>0</v>
      </c>
      <c r="G26" s="14">
        <f t="shared" si="1"/>
        <v>0</v>
      </c>
      <c r="J26" s="47"/>
      <c r="K26" s="48"/>
    </row>
    <row r="27" spans="1:11" ht="12.95" customHeight="1">
      <c r="A27" s="86">
        <v>4</v>
      </c>
      <c r="B27" s="86"/>
      <c r="C27" s="104"/>
      <c r="D27" s="104"/>
      <c r="E27" s="16"/>
      <c r="F27" s="11"/>
      <c r="G27" s="14"/>
      <c r="J27" s="48"/>
      <c r="K27" s="48"/>
    </row>
    <row r="28" spans="1:11" ht="12.95" customHeight="1">
      <c r="A28" s="86">
        <v>5</v>
      </c>
      <c r="B28" s="86"/>
      <c r="C28" s="104" t="s">
        <v>142</v>
      </c>
      <c r="D28" s="104"/>
      <c r="E28" s="16"/>
      <c r="F28" s="11"/>
      <c r="G28" s="14"/>
    </row>
    <row r="29" spans="1:11" ht="12.95" customHeight="1">
      <c r="A29" s="86">
        <v>6</v>
      </c>
      <c r="B29" s="86"/>
      <c r="C29" s="104" t="str">
        <f>D$11</f>
        <v>General admission(Non-reserved seat)</v>
      </c>
      <c r="D29" s="104"/>
      <c r="E29" s="16">
        <v>4000</v>
      </c>
      <c r="F29" s="11">
        <v>0</v>
      </c>
      <c r="G29" s="14">
        <f t="shared" si="1"/>
        <v>0</v>
      </c>
    </row>
    <row r="30" spans="1:11" ht="12.95" customHeight="1">
      <c r="A30" s="86">
        <v>7</v>
      </c>
      <c r="B30" s="86"/>
      <c r="C30" s="104" t="str">
        <f>D$13</f>
        <v>Afternoon ticket(Non-reserved seat)</v>
      </c>
      <c r="D30" s="104"/>
      <c r="E30" s="16">
        <v>2000</v>
      </c>
      <c r="F30" s="11">
        <v>0</v>
      </c>
      <c r="G30" s="14">
        <f t="shared" si="1"/>
        <v>0</v>
      </c>
      <c r="J30" s="116"/>
      <c r="K30" s="116"/>
    </row>
    <row r="31" spans="1:11" ht="12.95" customHeight="1">
      <c r="A31" s="86">
        <v>8</v>
      </c>
      <c r="B31" s="86"/>
      <c r="C31" s="104"/>
      <c r="D31" s="104"/>
      <c r="E31" s="16"/>
      <c r="F31" s="11"/>
      <c r="G31" s="14"/>
    </row>
    <row r="32" spans="1:11" ht="12.95" customHeight="1">
      <c r="A32" s="86">
        <v>9</v>
      </c>
      <c r="B32" s="86"/>
      <c r="C32" s="104" t="s">
        <v>144</v>
      </c>
      <c r="D32" s="104"/>
      <c r="E32" s="16"/>
      <c r="F32" s="11"/>
      <c r="G32" s="14"/>
    </row>
    <row r="33" spans="1:7" ht="12.95" customHeight="1">
      <c r="A33" s="86">
        <v>10</v>
      </c>
      <c r="B33" s="86"/>
      <c r="C33" s="104" t="str">
        <f>D$11</f>
        <v>General admission(Non-reserved seat)</v>
      </c>
      <c r="D33" s="104"/>
      <c r="E33" s="16">
        <v>3000</v>
      </c>
      <c r="F33" s="11">
        <v>0</v>
      </c>
      <c r="G33" s="14">
        <f t="shared" si="1"/>
        <v>0</v>
      </c>
    </row>
    <row r="34" spans="1:7" ht="12.95" customHeight="1">
      <c r="A34" s="86">
        <v>11</v>
      </c>
      <c r="B34" s="86"/>
      <c r="C34" s="104" t="str">
        <f>D$14</f>
        <v>Afternoon ticket(Non-reserved seat)</v>
      </c>
      <c r="D34" s="104"/>
      <c r="E34" s="16">
        <v>1000</v>
      </c>
      <c r="F34" s="11">
        <v>0</v>
      </c>
      <c r="G34" s="14">
        <f t="shared" si="1"/>
        <v>0</v>
      </c>
    </row>
    <row r="35" spans="1:7" ht="12.95" customHeight="1">
      <c r="A35" s="86">
        <v>12</v>
      </c>
      <c r="B35" s="86"/>
      <c r="C35" s="104"/>
      <c r="D35" s="104"/>
      <c r="F35" s="11"/>
      <c r="G35" s="14"/>
    </row>
    <row r="36" spans="1:7" ht="12.95" customHeight="1">
      <c r="A36" s="86">
        <v>13</v>
      </c>
      <c r="B36" s="86"/>
      <c r="C36" s="104" t="s">
        <v>146</v>
      </c>
      <c r="D36" s="104"/>
      <c r="E36" s="16"/>
      <c r="F36" s="11"/>
      <c r="G36" s="14"/>
    </row>
    <row r="37" spans="1:7" ht="12.95" customHeight="1">
      <c r="A37" s="86">
        <v>14</v>
      </c>
      <c r="B37" s="86"/>
      <c r="C37" s="104" t="str">
        <f>D$11</f>
        <v>General admission(Non-reserved seat)</v>
      </c>
      <c r="D37" s="104"/>
      <c r="E37" s="16">
        <v>3000</v>
      </c>
      <c r="F37" s="11">
        <v>0</v>
      </c>
      <c r="G37" s="14">
        <f t="shared" si="1"/>
        <v>0</v>
      </c>
    </row>
    <row r="38" spans="1:7" ht="12.95" customHeight="1">
      <c r="A38" s="86">
        <v>15</v>
      </c>
      <c r="B38" s="86"/>
      <c r="C38" s="104" t="str">
        <f>D$14</f>
        <v>Afternoon ticket(Non-reserved seat)</v>
      </c>
      <c r="D38" s="104"/>
      <c r="E38" s="16">
        <v>1000</v>
      </c>
      <c r="F38" s="11">
        <v>0</v>
      </c>
      <c r="G38" s="14">
        <f t="shared" si="1"/>
        <v>0</v>
      </c>
    </row>
    <row r="39" spans="1:7" ht="12.95" customHeight="1">
      <c r="A39" s="86">
        <v>16</v>
      </c>
      <c r="B39" s="86"/>
      <c r="C39" s="104"/>
      <c r="D39" s="104"/>
      <c r="F39" s="11"/>
      <c r="G39" s="14"/>
    </row>
    <row r="40" spans="1:7" ht="12.95" customHeight="1">
      <c r="A40" s="86">
        <v>17</v>
      </c>
      <c r="B40" s="86"/>
      <c r="C40" s="104" t="s">
        <v>148</v>
      </c>
      <c r="D40" s="104"/>
      <c r="E40" s="16"/>
      <c r="F40" s="11"/>
      <c r="G40" s="14"/>
    </row>
    <row r="41" spans="1:7" ht="12.95" customHeight="1">
      <c r="A41" s="86">
        <v>18</v>
      </c>
      <c r="B41" s="86"/>
      <c r="C41" s="104" t="str">
        <f>D$11</f>
        <v>General admission(Non-reserved seat)</v>
      </c>
      <c r="D41" s="104"/>
      <c r="E41" s="16">
        <v>3000</v>
      </c>
      <c r="F41" s="11">
        <v>0</v>
      </c>
      <c r="G41" s="14">
        <f t="shared" si="1"/>
        <v>0</v>
      </c>
    </row>
    <row r="42" spans="1:7" ht="12.95" customHeight="1">
      <c r="A42" s="86">
        <v>19</v>
      </c>
      <c r="B42" s="86"/>
      <c r="C42" s="104" t="str">
        <f>D$14</f>
        <v>Afternoon ticket(Non-reserved seat)</v>
      </c>
      <c r="D42" s="104"/>
      <c r="E42" s="16">
        <v>1000</v>
      </c>
      <c r="F42" s="11">
        <v>0</v>
      </c>
      <c r="G42" s="14">
        <f t="shared" si="1"/>
        <v>0</v>
      </c>
    </row>
    <row r="43" spans="1:7" ht="12.95" customHeight="1">
      <c r="A43" s="86">
        <v>20</v>
      </c>
      <c r="B43" s="86"/>
      <c r="C43" s="104"/>
      <c r="D43" s="104"/>
      <c r="F43" s="11"/>
      <c r="G43" s="14"/>
    </row>
    <row r="44" spans="1:7" ht="12.95" customHeight="1">
      <c r="A44" s="86">
        <v>21</v>
      </c>
      <c r="B44" s="86"/>
      <c r="C44" s="104" t="s">
        <v>150</v>
      </c>
      <c r="D44" s="104"/>
      <c r="E44" s="16"/>
      <c r="F44" s="11"/>
      <c r="G44" s="14"/>
    </row>
    <row r="45" spans="1:7" ht="12.95" customHeight="1">
      <c r="A45" s="86">
        <v>22</v>
      </c>
      <c r="B45" s="86"/>
      <c r="C45" s="104" t="str">
        <f>D$11</f>
        <v>General admission(Non-reserved seat)</v>
      </c>
      <c r="D45" s="104"/>
      <c r="E45" s="16">
        <v>3000</v>
      </c>
      <c r="F45" s="11">
        <v>0</v>
      </c>
      <c r="G45" s="14">
        <f t="shared" si="1"/>
        <v>0</v>
      </c>
    </row>
    <row r="46" spans="1:7" ht="12.95" customHeight="1">
      <c r="A46" s="86">
        <v>23</v>
      </c>
      <c r="B46" s="86"/>
      <c r="C46" s="104" t="str">
        <f>D$14</f>
        <v>Afternoon ticket(Non-reserved seat)</v>
      </c>
      <c r="D46" s="104"/>
      <c r="E46" s="16">
        <v>1000</v>
      </c>
      <c r="F46" s="11">
        <v>0</v>
      </c>
      <c r="G46" s="14">
        <f t="shared" si="1"/>
        <v>0</v>
      </c>
    </row>
    <row r="47" spans="1:7" ht="12.95" customHeight="1">
      <c r="A47" s="86">
        <v>24</v>
      </c>
      <c r="B47" s="86"/>
      <c r="C47" s="104"/>
      <c r="D47" s="104"/>
      <c r="F47" s="11"/>
      <c r="G47" s="14"/>
    </row>
    <row r="48" spans="1:7" ht="12.95" customHeight="1">
      <c r="A48" s="86">
        <v>25</v>
      </c>
      <c r="B48" s="86"/>
      <c r="C48" s="104" t="s">
        <v>152</v>
      </c>
      <c r="D48" s="104"/>
      <c r="E48" s="16"/>
      <c r="F48" s="11"/>
      <c r="G48" s="14"/>
    </row>
    <row r="49" spans="1:7" ht="12.95" customHeight="1">
      <c r="A49" s="86">
        <v>26</v>
      </c>
      <c r="B49" s="86"/>
      <c r="C49" s="104" t="str">
        <f>D$11</f>
        <v>General admission(Non-reserved seat)</v>
      </c>
      <c r="D49" s="104"/>
      <c r="E49" s="16">
        <v>4000</v>
      </c>
      <c r="F49" s="11">
        <v>0</v>
      </c>
      <c r="G49" s="14">
        <f t="shared" si="1"/>
        <v>0</v>
      </c>
    </row>
    <row r="50" spans="1:7" ht="12.95" customHeight="1">
      <c r="A50" s="86">
        <v>27</v>
      </c>
      <c r="B50" s="86"/>
      <c r="C50" s="104" t="str">
        <f>D$13</f>
        <v>Afternoon ticket(Non-reserved seat)</v>
      </c>
      <c r="D50" s="104"/>
      <c r="E50" s="16">
        <v>2000</v>
      </c>
      <c r="F50" s="11">
        <v>0</v>
      </c>
      <c r="G50" s="14">
        <f t="shared" si="1"/>
        <v>0</v>
      </c>
    </row>
    <row r="51" spans="1:7" ht="12.95" customHeight="1">
      <c r="A51" s="86">
        <v>28</v>
      </c>
      <c r="B51" s="86"/>
      <c r="C51" s="104"/>
      <c r="D51" s="104"/>
      <c r="F51" s="11"/>
      <c r="G51" s="14"/>
    </row>
    <row r="52" spans="1:7" ht="12.95" customHeight="1">
      <c r="A52" s="86">
        <v>29</v>
      </c>
      <c r="B52" s="86"/>
      <c r="C52" s="104" t="s">
        <v>156</v>
      </c>
      <c r="D52" s="104"/>
      <c r="E52" s="16"/>
      <c r="F52" s="11"/>
      <c r="G52" s="14"/>
    </row>
    <row r="53" spans="1:7" ht="12.95" customHeight="1">
      <c r="A53" s="86">
        <v>30</v>
      </c>
      <c r="B53" s="86"/>
      <c r="C53" s="104" t="str">
        <f>D$11</f>
        <v>General admission(Non-reserved seat)</v>
      </c>
      <c r="D53" s="104"/>
      <c r="E53" s="16">
        <v>4000</v>
      </c>
      <c r="F53" s="11">
        <v>0</v>
      </c>
      <c r="G53" s="14">
        <f t="shared" si="1"/>
        <v>0</v>
      </c>
    </row>
    <row r="54" spans="1:7" ht="12.95" customHeight="1">
      <c r="A54" s="86">
        <v>31</v>
      </c>
      <c r="B54" s="86"/>
      <c r="C54" s="104" t="str">
        <f>D$13</f>
        <v>Afternoon ticket(Non-reserved seat)</v>
      </c>
      <c r="D54" s="104"/>
      <c r="E54" s="16">
        <v>2000</v>
      </c>
      <c r="F54" s="11">
        <v>0</v>
      </c>
      <c r="G54" s="14">
        <f t="shared" si="1"/>
        <v>0</v>
      </c>
    </row>
    <row r="55" spans="1:7" ht="12.95" customHeight="1">
      <c r="A55" s="86">
        <v>32</v>
      </c>
      <c r="B55" s="86"/>
      <c r="C55" s="104"/>
      <c r="D55" s="104"/>
      <c r="F55" s="11"/>
      <c r="G55" s="14"/>
    </row>
    <row r="56" spans="1:7" ht="12.95" customHeight="1">
      <c r="A56" s="86">
        <v>33</v>
      </c>
      <c r="B56" s="86"/>
      <c r="C56" s="104" t="s">
        <v>157</v>
      </c>
      <c r="D56" s="104"/>
      <c r="E56" s="16"/>
      <c r="F56" s="11"/>
      <c r="G56" s="14"/>
    </row>
    <row r="57" spans="1:7" ht="12.95" customHeight="1">
      <c r="A57" s="86">
        <v>34</v>
      </c>
      <c r="B57" s="86"/>
      <c r="C57" s="104" t="str">
        <f>D$11</f>
        <v>General admission(Non-reserved seat)</v>
      </c>
      <c r="D57" s="104"/>
      <c r="E57" s="16">
        <v>4000</v>
      </c>
      <c r="F57" s="11">
        <v>0</v>
      </c>
      <c r="G57" s="14">
        <f t="shared" si="1"/>
        <v>0</v>
      </c>
    </row>
    <row r="58" spans="1:7" ht="12.95" customHeight="1">
      <c r="A58" s="86">
        <v>35</v>
      </c>
      <c r="B58" s="86"/>
      <c r="C58" s="104" t="str">
        <f>D$14</f>
        <v>Afternoon ticket(Non-reserved seat)</v>
      </c>
      <c r="D58" s="104"/>
      <c r="E58" s="16">
        <v>1000</v>
      </c>
      <c r="F58" s="11">
        <v>0</v>
      </c>
      <c r="G58" s="14">
        <f t="shared" si="1"/>
        <v>0</v>
      </c>
    </row>
    <row r="59" spans="1:7" ht="12.95" customHeight="1">
      <c r="A59" s="86">
        <v>36</v>
      </c>
      <c r="B59" s="86"/>
      <c r="C59" s="111" t="str">
        <f>D$15</f>
        <v>Combination ticket for SW heats＋WP matches(SW:Reserved seat/WP:Non-reserved seat)</v>
      </c>
      <c r="D59" s="111"/>
      <c r="E59" s="16">
        <v>6000</v>
      </c>
      <c r="F59" s="11">
        <v>0</v>
      </c>
      <c r="G59" s="14">
        <f t="shared" si="1"/>
        <v>0</v>
      </c>
    </row>
    <row r="60" spans="1:7" ht="12.95" customHeight="1">
      <c r="A60" s="86">
        <v>37</v>
      </c>
      <c r="B60" s="86"/>
      <c r="C60" s="104"/>
      <c r="D60" s="104"/>
      <c r="F60" s="11"/>
      <c r="G60" s="14"/>
    </row>
    <row r="61" spans="1:7" ht="12.95" customHeight="1">
      <c r="A61" s="86">
        <v>38</v>
      </c>
      <c r="B61" s="86"/>
      <c r="C61" s="104" t="s">
        <v>123</v>
      </c>
      <c r="D61" s="104"/>
      <c r="E61" s="16"/>
      <c r="F61" s="11"/>
      <c r="G61" s="14"/>
    </row>
    <row r="62" spans="1:7" ht="12.95" customHeight="1">
      <c r="A62" s="86">
        <v>39</v>
      </c>
      <c r="B62" s="86"/>
      <c r="C62" s="104" t="str">
        <f>D$11</f>
        <v>General admission(Non-reserved seat)</v>
      </c>
      <c r="D62" s="104"/>
      <c r="E62" s="16">
        <v>4000</v>
      </c>
      <c r="F62" s="11">
        <v>0</v>
      </c>
      <c r="G62" s="14">
        <f t="shared" si="1"/>
        <v>0</v>
      </c>
    </row>
    <row r="63" spans="1:7" ht="12.95" customHeight="1">
      <c r="A63" s="86">
        <v>40</v>
      </c>
      <c r="B63" s="86"/>
      <c r="C63" s="104" t="str">
        <f>D$14</f>
        <v>Afternoon ticket(Non-reserved seat)</v>
      </c>
      <c r="D63" s="104"/>
      <c r="E63" s="16">
        <v>1000</v>
      </c>
      <c r="F63" s="11">
        <v>0</v>
      </c>
      <c r="G63" s="14">
        <f t="shared" si="1"/>
        <v>0</v>
      </c>
    </row>
    <row r="64" spans="1:7" ht="12.95" customHeight="1">
      <c r="A64" s="86">
        <v>41</v>
      </c>
      <c r="B64" s="86"/>
      <c r="C64" s="111" t="str">
        <f>D$15</f>
        <v>Combination ticket for SW heats＋WP matches(SW:Reserved seat/WP:Non-reserved seat)</v>
      </c>
      <c r="D64" s="111"/>
      <c r="E64" s="16">
        <v>6000</v>
      </c>
      <c r="F64" s="11">
        <v>0</v>
      </c>
      <c r="G64" s="14">
        <f t="shared" si="1"/>
        <v>0</v>
      </c>
    </row>
    <row r="65" spans="1:7" ht="12.95" customHeight="1">
      <c r="A65" s="86">
        <v>42</v>
      </c>
      <c r="B65" s="86"/>
      <c r="C65" s="104"/>
      <c r="D65" s="104"/>
      <c r="F65" s="11"/>
      <c r="G65" s="14"/>
    </row>
    <row r="66" spans="1:7" ht="12.95" customHeight="1">
      <c r="A66" s="86">
        <v>43</v>
      </c>
      <c r="B66" s="86"/>
      <c r="C66" s="104" t="s">
        <v>125</v>
      </c>
      <c r="D66" s="104"/>
      <c r="E66" s="16"/>
      <c r="F66" s="11"/>
      <c r="G66" s="14"/>
    </row>
    <row r="67" spans="1:7" ht="12.95" customHeight="1">
      <c r="A67" s="86">
        <v>44</v>
      </c>
      <c r="B67" s="86"/>
      <c r="C67" s="104" t="str">
        <f>D$11</f>
        <v>General admission(Non-reserved seat)</v>
      </c>
      <c r="D67" s="104"/>
      <c r="E67" s="16">
        <v>4000</v>
      </c>
      <c r="F67" s="11">
        <v>0</v>
      </c>
      <c r="G67" s="14">
        <f t="shared" si="1"/>
        <v>0</v>
      </c>
    </row>
    <row r="68" spans="1:7" ht="12.95" customHeight="1">
      <c r="A68" s="86">
        <v>45</v>
      </c>
      <c r="B68" s="86"/>
      <c r="C68" s="104" t="str">
        <f>D$14</f>
        <v>Afternoon ticket(Non-reserved seat)</v>
      </c>
      <c r="D68" s="104"/>
      <c r="E68" s="16">
        <v>1000</v>
      </c>
      <c r="F68" s="11">
        <v>0</v>
      </c>
      <c r="G68" s="14">
        <f t="shared" si="1"/>
        <v>0</v>
      </c>
    </row>
    <row r="69" spans="1:7" ht="12.95" customHeight="1">
      <c r="A69" s="86">
        <v>46</v>
      </c>
      <c r="B69" s="86"/>
      <c r="C69" s="111" t="str">
        <f>D$15</f>
        <v>Combination ticket for SW heats＋WP matches(SW:Reserved seat/WP:Non-reserved seat)</v>
      </c>
      <c r="D69" s="111"/>
      <c r="E69" s="16">
        <v>6000</v>
      </c>
      <c r="F69" s="11">
        <v>0</v>
      </c>
      <c r="G69" s="14">
        <f t="shared" si="1"/>
        <v>0</v>
      </c>
    </row>
    <row r="70" spans="1:7" ht="12.95" customHeight="1">
      <c r="A70" s="86">
        <v>47</v>
      </c>
      <c r="B70" s="86"/>
      <c r="C70" s="104"/>
      <c r="D70" s="104"/>
      <c r="F70" s="11"/>
      <c r="G70" s="14"/>
    </row>
    <row r="71" spans="1:7" ht="12.95" customHeight="1">
      <c r="A71" s="86">
        <v>48</v>
      </c>
      <c r="B71" s="86"/>
      <c r="C71" s="104" t="s">
        <v>127</v>
      </c>
      <c r="D71" s="104"/>
      <c r="E71" s="16"/>
      <c r="F71" s="11"/>
      <c r="G71" s="14"/>
    </row>
    <row r="72" spans="1:7" ht="12.95" customHeight="1">
      <c r="A72" s="86">
        <v>49</v>
      </c>
      <c r="B72" s="86"/>
      <c r="C72" s="104" t="str">
        <f>D$11</f>
        <v>General admission(Non-reserved seat)</v>
      </c>
      <c r="D72" s="104"/>
      <c r="E72" s="16">
        <v>4000</v>
      </c>
      <c r="F72" s="11">
        <v>0</v>
      </c>
      <c r="G72" s="14">
        <f t="shared" si="1"/>
        <v>0</v>
      </c>
    </row>
    <row r="73" spans="1:7" ht="12.95" customHeight="1">
      <c r="A73" s="86">
        <v>50</v>
      </c>
      <c r="B73" s="86"/>
      <c r="C73" s="104" t="str">
        <f>D$14</f>
        <v>Afternoon ticket(Non-reserved seat)</v>
      </c>
      <c r="D73" s="104"/>
      <c r="E73" s="16">
        <v>1000</v>
      </c>
      <c r="F73" s="11">
        <v>0</v>
      </c>
      <c r="G73" s="14">
        <f t="shared" si="1"/>
        <v>0</v>
      </c>
    </row>
    <row r="74" spans="1:7" ht="12.95" customHeight="1">
      <c r="A74" s="86">
        <v>51</v>
      </c>
      <c r="B74" s="86"/>
      <c r="C74" s="111" t="str">
        <f>D$15</f>
        <v>Combination ticket for SW heats＋WP matches(SW:Reserved seat/WP:Non-reserved seat)</v>
      </c>
      <c r="D74" s="111"/>
      <c r="E74" s="16">
        <v>6000</v>
      </c>
      <c r="F74" s="11">
        <v>0</v>
      </c>
      <c r="G74" s="14">
        <f t="shared" si="1"/>
        <v>0</v>
      </c>
    </row>
    <row r="75" spans="1:7" ht="12.95" customHeight="1">
      <c r="A75" s="86">
        <v>52</v>
      </c>
      <c r="B75" s="86"/>
      <c r="C75" s="104"/>
      <c r="D75" s="104"/>
      <c r="E75" s="11"/>
      <c r="F75" s="11"/>
      <c r="G75" s="14"/>
    </row>
    <row r="76" spans="1:7" ht="12.95" customHeight="1">
      <c r="A76" s="86">
        <v>53</v>
      </c>
      <c r="B76" s="86"/>
      <c r="C76" s="104" t="s">
        <v>129</v>
      </c>
      <c r="D76" s="104"/>
      <c r="E76" s="11"/>
      <c r="F76" s="11"/>
      <c r="G76" s="14"/>
    </row>
    <row r="77" spans="1:7" ht="12.95" customHeight="1">
      <c r="A77" s="86">
        <v>54</v>
      </c>
      <c r="B77" s="86"/>
      <c r="C77" s="104" t="s">
        <v>61</v>
      </c>
      <c r="D77" s="104"/>
      <c r="E77" s="16"/>
      <c r="F77" s="11"/>
      <c r="G77" s="14"/>
    </row>
    <row r="78" spans="1:7" ht="12.95" customHeight="1">
      <c r="A78" s="86">
        <v>55</v>
      </c>
      <c r="B78" s="86"/>
      <c r="C78" s="104" t="str">
        <f>D$16</f>
        <v>S-seat(Reserved area)</v>
      </c>
      <c r="D78" s="104"/>
      <c r="E78" s="16">
        <v>5000</v>
      </c>
      <c r="F78" s="11">
        <v>0</v>
      </c>
      <c r="G78" s="14">
        <f t="shared" si="1"/>
        <v>0</v>
      </c>
    </row>
    <row r="79" spans="1:7" ht="12.95" customHeight="1">
      <c r="A79" s="86">
        <v>56</v>
      </c>
      <c r="B79" s="86"/>
      <c r="C79" s="104" t="str">
        <f>D$17</f>
        <v>A-seat(Reserved area)</v>
      </c>
      <c r="D79" s="104"/>
      <c r="E79" s="16">
        <v>4000</v>
      </c>
      <c r="F79" s="11">
        <v>0</v>
      </c>
      <c r="G79" s="14">
        <f t="shared" si="1"/>
        <v>0</v>
      </c>
    </row>
    <row r="80" spans="1:7" ht="12.95" customHeight="1">
      <c r="A80" s="86">
        <v>57</v>
      </c>
      <c r="B80" s="86"/>
      <c r="C80" s="104" t="str">
        <f>D$18</f>
        <v>B-seat(Reserved area)</v>
      </c>
      <c r="D80" s="104"/>
      <c r="E80" s="16">
        <v>3500</v>
      </c>
      <c r="F80" s="11">
        <v>0</v>
      </c>
      <c r="G80" s="14">
        <f t="shared" si="1"/>
        <v>0</v>
      </c>
    </row>
    <row r="81" spans="1:7" ht="12.95" customHeight="1">
      <c r="A81" s="86">
        <v>58</v>
      </c>
      <c r="B81" s="86"/>
      <c r="C81" s="104" t="str">
        <f>D$19</f>
        <v>Behind the goal seat(Reserved area)</v>
      </c>
      <c r="D81" s="104"/>
      <c r="E81" s="16">
        <v>3000</v>
      </c>
      <c r="F81" s="11">
        <v>0</v>
      </c>
      <c r="G81" s="14">
        <f t="shared" si="1"/>
        <v>0</v>
      </c>
    </row>
    <row r="82" spans="1:7" ht="12.95" customHeight="1">
      <c r="A82" s="86">
        <v>59</v>
      </c>
      <c r="B82" s="86"/>
      <c r="C82" s="113" t="s">
        <v>53</v>
      </c>
      <c r="D82" s="114"/>
      <c r="E82" s="16"/>
      <c r="F82" s="11"/>
      <c r="G82" s="14"/>
    </row>
    <row r="83" spans="1:7" ht="12.95" customHeight="1">
      <c r="A83" s="86">
        <v>60</v>
      </c>
      <c r="B83" s="86"/>
      <c r="C83" s="104" t="str">
        <f>D$16</f>
        <v>S-seat(Reserved area)</v>
      </c>
      <c r="D83" s="104"/>
      <c r="E83" s="16">
        <v>5000</v>
      </c>
      <c r="F83" s="11">
        <v>0</v>
      </c>
      <c r="G83" s="14">
        <f t="shared" si="1"/>
        <v>0</v>
      </c>
    </row>
    <row r="84" spans="1:7" ht="12.95" customHeight="1">
      <c r="A84" s="86">
        <v>61</v>
      </c>
      <c r="B84" s="86"/>
      <c r="C84" s="104" t="str">
        <f>D$17</f>
        <v>A-seat(Reserved area)</v>
      </c>
      <c r="D84" s="104"/>
      <c r="E84" s="16">
        <v>4000</v>
      </c>
      <c r="F84" s="11">
        <v>0</v>
      </c>
      <c r="G84" s="14">
        <f t="shared" si="1"/>
        <v>0</v>
      </c>
    </row>
    <row r="85" spans="1:7" ht="12.95" customHeight="1">
      <c r="A85" s="86">
        <v>62</v>
      </c>
      <c r="B85" s="86"/>
      <c r="C85" s="104" t="str">
        <f>D$18</f>
        <v>B-seat(Reserved area)</v>
      </c>
      <c r="D85" s="104"/>
      <c r="E85" s="16">
        <v>3500</v>
      </c>
      <c r="F85" s="11">
        <v>0</v>
      </c>
      <c r="G85" s="14">
        <f t="shared" si="1"/>
        <v>0</v>
      </c>
    </row>
    <row r="86" spans="1:7" ht="12.95" customHeight="1">
      <c r="A86" s="86">
        <v>63</v>
      </c>
      <c r="B86" s="86"/>
      <c r="C86" s="104" t="str">
        <f>D$19</f>
        <v>Behind the goal seat(Reserved area)</v>
      </c>
      <c r="D86" s="104"/>
      <c r="E86" s="16">
        <v>3000</v>
      </c>
      <c r="F86" s="11">
        <v>0</v>
      </c>
      <c r="G86" s="14">
        <f t="shared" si="1"/>
        <v>0</v>
      </c>
    </row>
    <row r="87" spans="1:7" ht="12.95" customHeight="1">
      <c r="A87" s="86">
        <v>64</v>
      </c>
      <c r="B87" s="86"/>
      <c r="C87" s="104"/>
      <c r="D87" s="104"/>
      <c r="E87" s="16"/>
      <c r="F87" s="11"/>
      <c r="G87" s="14"/>
    </row>
    <row r="88" spans="1:7" ht="12.95" customHeight="1">
      <c r="A88" s="86">
        <v>65</v>
      </c>
      <c r="B88" s="86"/>
      <c r="C88" s="104" t="s">
        <v>131</v>
      </c>
      <c r="D88" s="104"/>
      <c r="E88" s="11"/>
      <c r="F88" s="11"/>
      <c r="G88" s="14"/>
    </row>
    <row r="89" spans="1:7" ht="12.95" customHeight="1">
      <c r="A89" s="86">
        <v>66</v>
      </c>
      <c r="B89" s="86"/>
      <c r="C89" s="104" t="s">
        <v>61</v>
      </c>
      <c r="D89" s="104"/>
      <c r="E89" s="16"/>
      <c r="F89" s="11"/>
      <c r="G89" s="14"/>
    </row>
    <row r="90" spans="1:7" ht="12.95" customHeight="1">
      <c r="A90" s="86">
        <v>67</v>
      </c>
      <c r="B90" s="86"/>
      <c r="C90" s="104" t="str">
        <f>D$16</f>
        <v>S-seat(Reserved area)</v>
      </c>
      <c r="D90" s="104"/>
      <c r="E90" s="16">
        <v>5000</v>
      </c>
      <c r="F90" s="11">
        <v>0</v>
      </c>
      <c r="G90" s="14">
        <f t="shared" ref="G90:G98" si="2">E90*F90</f>
        <v>0</v>
      </c>
    </row>
    <row r="91" spans="1:7" ht="12.95" customHeight="1">
      <c r="A91" s="86">
        <v>68</v>
      </c>
      <c r="B91" s="86"/>
      <c r="C91" s="104" t="str">
        <f>D$17</f>
        <v>A-seat(Reserved area)</v>
      </c>
      <c r="D91" s="104"/>
      <c r="E91" s="16">
        <v>4000</v>
      </c>
      <c r="F91" s="11">
        <v>0</v>
      </c>
      <c r="G91" s="14">
        <f t="shared" si="2"/>
        <v>0</v>
      </c>
    </row>
    <row r="92" spans="1:7" ht="12.95" customHeight="1">
      <c r="A92" s="86">
        <v>69</v>
      </c>
      <c r="B92" s="86"/>
      <c r="C92" s="104" t="str">
        <f>D$18</f>
        <v>B-seat(Reserved area)</v>
      </c>
      <c r="D92" s="104"/>
      <c r="E92" s="16">
        <v>3500</v>
      </c>
      <c r="F92" s="11">
        <v>0</v>
      </c>
      <c r="G92" s="14">
        <f t="shared" si="2"/>
        <v>0</v>
      </c>
    </row>
    <row r="93" spans="1:7" ht="12.95" customHeight="1">
      <c r="A93" s="86">
        <v>70</v>
      </c>
      <c r="B93" s="86"/>
      <c r="C93" s="104" t="str">
        <f>D$19</f>
        <v>Behind the goal seat(Reserved area)</v>
      </c>
      <c r="D93" s="104"/>
      <c r="E93" s="16">
        <v>3000</v>
      </c>
      <c r="F93" s="11">
        <v>0</v>
      </c>
      <c r="G93" s="14">
        <f t="shared" si="2"/>
        <v>0</v>
      </c>
    </row>
    <row r="94" spans="1:7" ht="12.95" customHeight="1">
      <c r="A94" s="86">
        <v>71</v>
      </c>
      <c r="B94" s="86"/>
      <c r="C94" s="113" t="s">
        <v>62</v>
      </c>
      <c r="D94" s="114"/>
      <c r="E94" s="16"/>
      <c r="F94" s="11"/>
      <c r="G94" s="14"/>
    </row>
    <row r="95" spans="1:7" ht="12.95" customHeight="1">
      <c r="A95" s="86">
        <v>72</v>
      </c>
      <c r="B95" s="86"/>
      <c r="C95" s="104" t="str">
        <f>D$16</f>
        <v>S-seat(Reserved area)</v>
      </c>
      <c r="D95" s="104"/>
      <c r="E95" s="16">
        <v>5000</v>
      </c>
      <c r="F95" s="11">
        <v>0</v>
      </c>
      <c r="G95" s="14">
        <f t="shared" si="2"/>
        <v>0</v>
      </c>
    </row>
    <row r="96" spans="1:7" ht="12.95" customHeight="1">
      <c r="A96" s="86">
        <v>73</v>
      </c>
      <c r="B96" s="86"/>
      <c r="C96" s="104" t="str">
        <f>D$17</f>
        <v>A-seat(Reserved area)</v>
      </c>
      <c r="D96" s="104"/>
      <c r="E96" s="16">
        <v>4000</v>
      </c>
      <c r="F96" s="11">
        <v>0</v>
      </c>
      <c r="G96" s="14">
        <f t="shared" si="2"/>
        <v>0</v>
      </c>
    </row>
    <row r="97" spans="1:7" ht="12.95" customHeight="1">
      <c r="A97" s="86">
        <v>74</v>
      </c>
      <c r="B97" s="86"/>
      <c r="C97" s="104" t="str">
        <f>D$18</f>
        <v>B-seat(Reserved area)</v>
      </c>
      <c r="D97" s="104"/>
      <c r="E97" s="16">
        <v>3500</v>
      </c>
      <c r="F97" s="11">
        <v>0</v>
      </c>
      <c r="G97" s="14">
        <f t="shared" si="2"/>
        <v>0</v>
      </c>
    </row>
    <row r="98" spans="1:7" ht="12.95" customHeight="1">
      <c r="A98" s="86">
        <v>75</v>
      </c>
      <c r="B98" s="86"/>
      <c r="C98" s="104" t="str">
        <f>D$19</f>
        <v>Behind the goal seat(Reserved area)</v>
      </c>
      <c r="D98" s="104"/>
      <c r="E98" s="16">
        <v>3000</v>
      </c>
      <c r="F98" s="11">
        <v>0</v>
      </c>
      <c r="G98" s="14">
        <f t="shared" si="2"/>
        <v>0</v>
      </c>
    </row>
  </sheetData>
  <customSheetViews>
    <customSheetView guid="{C0484CFD-3B37-4B8E-A99B-71AD79812418}" scale="145" showPageBreaks="1" printArea="1" view="pageBreakPreview" topLeftCell="A53">
      <selection activeCell="C95" sqref="C95:D98"/>
      <pageMargins left="0.25" right="0.25" top="0.75" bottom="0.75" header="0.3" footer="0.3"/>
      <pageSetup paperSize="9" orientation="portrait" r:id="rId1"/>
    </customSheetView>
    <customSheetView guid="{C5F00D28-05B5-46BC-BEF4-D3DB1D5077CB}" showPageBreaks="1" printArea="1" view="pageBreakPreview">
      <selection activeCell="D16" sqref="D16"/>
      <pageMargins left="0.25" right="0.25" top="0.75" bottom="0.75" header="0.3" footer="0.3"/>
      <pageSetup paperSize="9" orientation="portrait" r:id="rId2"/>
    </customSheetView>
  </customSheetViews>
  <mergeCells count="162">
    <mergeCell ref="J30:K30"/>
    <mergeCell ref="C29:D29"/>
    <mergeCell ref="C30:D30"/>
    <mergeCell ref="C31:D31"/>
    <mergeCell ref="C32:D32"/>
    <mergeCell ref="E8:G8"/>
    <mergeCell ref="D1:F3"/>
    <mergeCell ref="A4:G4"/>
    <mergeCell ref="A6:C7"/>
    <mergeCell ref="D6:D7"/>
    <mergeCell ref="E6:E7"/>
    <mergeCell ref="F6:G7"/>
    <mergeCell ref="D21:E21"/>
    <mergeCell ref="A43:B43"/>
    <mergeCell ref="A48:B48"/>
    <mergeCell ref="A24:B24"/>
    <mergeCell ref="A47:B47"/>
    <mergeCell ref="A37:B37"/>
    <mergeCell ref="A38:B38"/>
    <mergeCell ref="A39:B39"/>
    <mergeCell ref="A40:B40"/>
    <mergeCell ref="A41:B41"/>
    <mergeCell ref="A42:B42"/>
    <mergeCell ref="A46:B46"/>
    <mergeCell ref="A34:B34"/>
    <mergeCell ref="A35:B35"/>
    <mergeCell ref="A36:B36"/>
    <mergeCell ref="A44:B44"/>
    <mergeCell ref="A45:B45"/>
    <mergeCell ref="C34:D34"/>
    <mergeCell ref="C36:D36"/>
    <mergeCell ref="C37:D37"/>
    <mergeCell ref="C38:D38"/>
    <mergeCell ref="C40:D40"/>
    <mergeCell ref="A28:B28"/>
    <mergeCell ref="A29:B29"/>
    <mergeCell ref="A30:B30"/>
    <mergeCell ref="A1:C3"/>
    <mergeCell ref="A23:D23"/>
    <mergeCell ref="A8:D8"/>
    <mergeCell ref="A25:B25"/>
    <mergeCell ref="A26:B26"/>
    <mergeCell ref="A27:B27"/>
    <mergeCell ref="A33:B33"/>
    <mergeCell ref="A31:B31"/>
    <mergeCell ref="A32:B32"/>
    <mergeCell ref="C35:D35"/>
    <mergeCell ref="C33:D33"/>
    <mergeCell ref="C24:D24"/>
    <mergeCell ref="C25:D25"/>
    <mergeCell ref="C26:D26"/>
    <mergeCell ref="C27:D27"/>
    <mergeCell ref="C28:D28"/>
    <mergeCell ref="C48:D48"/>
    <mergeCell ref="C49:D49"/>
    <mergeCell ref="C50:D50"/>
    <mergeCell ref="C52:D52"/>
    <mergeCell ref="C53:D53"/>
    <mergeCell ref="C41:D41"/>
    <mergeCell ref="C42:D42"/>
    <mergeCell ref="C44:D44"/>
    <mergeCell ref="C45:D45"/>
    <mergeCell ref="C46:D46"/>
    <mergeCell ref="C43:D43"/>
    <mergeCell ref="C61:D61"/>
    <mergeCell ref="C62:D62"/>
    <mergeCell ref="C63:D63"/>
    <mergeCell ref="C64:D64"/>
    <mergeCell ref="C66:D66"/>
    <mergeCell ref="C54:D54"/>
    <mergeCell ref="C56:D56"/>
    <mergeCell ref="C57:D57"/>
    <mergeCell ref="C58:D58"/>
    <mergeCell ref="C59:D59"/>
    <mergeCell ref="C97:D97"/>
    <mergeCell ref="C98:D98"/>
    <mergeCell ref="C89:D89"/>
    <mergeCell ref="C90:D90"/>
    <mergeCell ref="C91:D91"/>
    <mergeCell ref="C92:D92"/>
    <mergeCell ref="C93:D93"/>
    <mergeCell ref="C85:D85"/>
    <mergeCell ref="C86:D86"/>
    <mergeCell ref="C87:D87"/>
    <mergeCell ref="C88:D88"/>
    <mergeCell ref="C94:D94"/>
    <mergeCell ref="C95:D95"/>
    <mergeCell ref="C96:D96"/>
    <mergeCell ref="C73:D73"/>
    <mergeCell ref="C74:D74"/>
    <mergeCell ref="C77:D77"/>
    <mergeCell ref="C78:D78"/>
    <mergeCell ref="C79:D79"/>
    <mergeCell ref="C67:D67"/>
    <mergeCell ref="C68:D68"/>
    <mergeCell ref="C69:D69"/>
    <mergeCell ref="C71:D71"/>
    <mergeCell ref="C72:D72"/>
    <mergeCell ref="C76:D76"/>
    <mergeCell ref="C80:D80"/>
    <mergeCell ref="C81:D81"/>
    <mergeCell ref="C82:D82"/>
    <mergeCell ref="C83:D83"/>
    <mergeCell ref="C84:D84"/>
    <mergeCell ref="A49:B49"/>
    <mergeCell ref="A50:B50"/>
    <mergeCell ref="A51:B51"/>
    <mergeCell ref="A52:B52"/>
    <mergeCell ref="A53:B53"/>
    <mergeCell ref="A54:B54"/>
    <mergeCell ref="A55:B55"/>
    <mergeCell ref="A67:B67"/>
    <mergeCell ref="A68:B68"/>
    <mergeCell ref="A56:B56"/>
    <mergeCell ref="A57:B57"/>
    <mergeCell ref="A58:B58"/>
    <mergeCell ref="A59:B59"/>
    <mergeCell ref="A60:B60"/>
    <mergeCell ref="A61:B61"/>
    <mergeCell ref="A69:B69"/>
    <mergeCell ref="A70:B70"/>
    <mergeCell ref="A71:B71"/>
    <mergeCell ref="A62:B62"/>
    <mergeCell ref="A63:B63"/>
    <mergeCell ref="A64:B64"/>
    <mergeCell ref="A65:B65"/>
    <mergeCell ref="A66:B66"/>
    <mergeCell ref="A86:B86"/>
    <mergeCell ref="A77:B77"/>
    <mergeCell ref="A78:B78"/>
    <mergeCell ref="A79:B79"/>
    <mergeCell ref="A80:B80"/>
    <mergeCell ref="A81:B81"/>
    <mergeCell ref="A72:B72"/>
    <mergeCell ref="A73:B73"/>
    <mergeCell ref="A74:B74"/>
    <mergeCell ref="A75:B75"/>
    <mergeCell ref="A76:B76"/>
    <mergeCell ref="A97:B97"/>
    <mergeCell ref="A98:B98"/>
    <mergeCell ref="C39:D39"/>
    <mergeCell ref="C47:D47"/>
    <mergeCell ref="C51:D51"/>
    <mergeCell ref="C55:D55"/>
    <mergeCell ref="C60:D60"/>
    <mergeCell ref="C65:D65"/>
    <mergeCell ref="C70:D70"/>
    <mergeCell ref="C75:D75"/>
    <mergeCell ref="A92:B92"/>
    <mergeCell ref="A93:B93"/>
    <mergeCell ref="A94:B94"/>
    <mergeCell ref="A95:B95"/>
    <mergeCell ref="A96:B96"/>
    <mergeCell ref="A87:B87"/>
    <mergeCell ref="A88:B88"/>
    <mergeCell ref="A89:B89"/>
    <mergeCell ref="A90:B90"/>
    <mergeCell ref="A91:B91"/>
    <mergeCell ref="A82:B82"/>
    <mergeCell ref="A83:B83"/>
    <mergeCell ref="A84:B84"/>
    <mergeCell ref="A85:B85"/>
  </mergeCells>
  <phoneticPr fontId="1"/>
  <conditionalFormatting sqref="F24:F98">
    <cfRule type="containsBlanks" dxfId="1" priority="1">
      <formula>LEN(TRIM(F24))=0</formula>
    </cfRule>
  </conditionalFormatting>
  <pageMargins left="0.25" right="0.25"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G51"/>
  <sheetViews>
    <sheetView view="pageBreakPreview" zoomScaleNormal="167" zoomScaleSheetLayoutView="100" workbookViewId="0">
      <selection activeCell="K22" sqref="K22"/>
    </sheetView>
  </sheetViews>
  <sheetFormatPr defaultColWidth="6.5546875" defaultRowHeight="12.95" customHeight="1"/>
  <cols>
    <col min="1" max="3" width="1.88671875" style="1" customWidth="1"/>
    <col min="4" max="4" width="26.44140625" style="1" customWidth="1"/>
    <col min="5" max="5" width="9.33203125" style="1" customWidth="1"/>
    <col min="6" max="6" width="14.88671875" style="1" customWidth="1"/>
    <col min="7" max="7" width="13.109375" style="1" customWidth="1"/>
    <col min="8" max="16384" width="6.5546875" style="1"/>
  </cols>
  <sheetData>
    <row r="1" spans="1:7" ht="12.95" customHeight="1">
      <c r="A1" s="120">
        <v>5</v>
      </c>
      <c r="B1" s="120"/>
      <c r="C1" s="120"/>
      <c r="D1" s="117" t="s">
        <v>16</v>
      </c>
      <c r="E1" s="117"/>
      <c r="F1" s="117"/>
    </row>
    <row r="2" spans="1:7" ht="12.95" customHeight="1">
      <c r="A2" s="120"/>
      <c r="B2" s="120"/>
      <c r="C2" s="120"/>
      <c r="D2" s="117"/>
      <c r="E2" s="117"/>
      <c r="F2" s="117"/>
    </row>
    <row r="3" spans="1:7" ht="12.95" customHeight="1">
      <c r="A3" s="120"/>
      <c r="B3" s="120"/>
      <c r="C3" s="120"/>
      <c r="D3" s="117"/>
      <c r="E3" s="117"/>
      <c r="F3" s="117"/>
    </row>
    <row r="4" spans="1:7" ht="12.95" customHeight="1">
      <c r="A4" s="119" t="s">
        <v>63</v>
      </c>
      <c r="B4" s="119"/>
      <c r="C4" s="119"/>
      <c r="D4" s="119"/>
      <c r="E4" s="119"/>
      <c r="F4" s="119"/>
      <c r="G4" s="119"/>
    </row>
    <row r="5" spans="1:7" ht="12.95" customHeight="1">
      <c r="A5" s="2"/>
      <c r="B5" s="2"/>
      <c r="C5" s="2"/>
      <c r="D5" s="2"/>
      <c r="E5" s="2"/>
      <c r="F5" s="2"/>
      <c r="G5" s="2"/>
    </row>
    <row r="6" spans="1:7" ht="12.95" customHeight="1">
      <c r="A6" s="106" t="s">
        <v>44</v>
      </c>
      <c r="B6" s="107"/>
      <c r="C6" s="107"/>
      <c r="D6" s="100" t="s">
        <v>159</v>
      </c>
      <c r="E6" s="100" t="s">
        <v>45</v>
      </c>
      <c r="F6" s="100" t="s">
        <v>64</v>
      </c>
      <c r="G6" s="100"/>
    </row>
    <row r="7" spans="1:7" ht="12.95" customHeight="1">
      <c r="A7" s="107"/>
      <c r="B7" s="107"/>
      <c r="C7" s="107"/>
      <c r="D7" s="100"/>
      <c r="E7" s="100"/>
      <c r="F7" s="100"/>
      <c r="G7" s="100"/>
    </row>
    <row r="8" spans="1:7" ht="12.95" customHeight="1">
      <c r="A8" s="110">
        <f>'1.Order Form'!F26</f>
        <v>0</v>
      </c>
      <c r="B8" s="110"/>
      <c r="C8" s="110"/>
      <c r="D8" s="110"/>
      <c r="E8" s="96">
        <f>'1.Order Form'!F28</f>
        <v>0</v>
      </c>
      <c r="F8" s="96"/>
      <c r="G8" s="96"/>
    </row>
    <row r="9" spans="1:7" ht="12.95" customHeight="1" thickBot="1">
      <c r="A9" s="18"/>
      <c r="B9" s="18"/>
      <c r="C9" s="18"/>
      <c r="D9" s="2"/>
      <c r="E9" s="2"/>
      <c r="F9" s="2"/>
      <c r="G9" s="2"/>
    </row>
    <row r="10" spans="1:7" ht="12.95" customHeight="1">
      <c r="D10" s="49" t="s">
        <v>57</v>
      </c>
      <c r="E10" s="50" t="s">
        <v>48</v>
      </c>
      <c r="F10" s="50" t="s">
        <v>49</v>
      </c>
      <c r="G10" s="51" t="s">
        <v>50</v>
      </c>
    </row>
    <row r="11" spans="1:7" ht="12.95" customHeight="1">
      <c r="D11" s="32" t="s">
        <v>135</v>
      </c>
      <c r="E11" s="45">
        <v>3000</v>
      </c>
      <c r="F11" s="11">
        <f>F22+F26+F30+F34+F38+F42+F46</f>
        <v>0</v>
      </c>
      <c r="G11" s="31">
        <f>E11*F11</f>
        <v>0</v>
      </c>
    </row>
    <row r="12" spans="1:7" ht="12.95" customHeight="1">
      <c r="D12" s="32" t="s">
        <v>135</v>
      </c>
      <c r="E12" s="45">
        <v>1500</v>
      </c>
      <c r="F12" s="11">
        <f>F19</f>
        <v>0</v>
      </c>
      <c r="G12" s="31">
        <f t="shared" ref="G12:G13" si="0">E12*F12</f>
        <v>0</v>
      </c>
    </row>
    <row r="13" spans="1:7" ht="12.95" customHeight="1" thickBot="1">
      <c r="D13" s="53" t="s">
        <v>178</v>
      </c>
      <c r="E13" s="46">
        <v>2000</v>
      </c>
      <c r="F13" s="37">
        <f>F23+F27+F31+F35+F39+F43+F47+F50</f>
        <v>0</v>
      </c>
      <c r="G13" s="38">
        <f t="shared" si="0"/>
        <v>0</v>
      </c>
    </row>
    <row r="14" spans="1:7" ht="12.95" customHeight="1" thickBot="1"/>
    <row r="15" spans="1:7" ht="12.95" customHeight="1" thickBot="1">
      <c r="D15" s="102" t="s">
        <v>63</v>
      </c>
      <c r="E15" s="103"/>
      <c r="F15" s="39">
        <f>SUM(F11:F13)</f>
        <v>0</v>
      </c>
      <c r="G15" s="40">
        <f>SUM(G11:G13)</f>
        <v>0</v>
      </c>
    </row>
    <row r="17" spans="1:7" ht="12.95" customHeight="1">
      <c r="A17" s="109" t="s">
        <v>51</v>
      </c>
      <c r="B17" s="109"/>
      <c r="C17" s="109"/>
      <c r="D17" s="109"/>
      <c r="E17" s="13" t="s">
        <v>48</v>
      </c>
      <c r="F17" s="13" t="s">
        <v>49</v>
      </c>
      <c r="G17" s="13" t="s">
        <v>58</v>
      </c>
    </row>
    <row r="18" spans="1:7" ht="12.95" customHeight="1">
      <c r="A18" s="86">
        <v>1</v>
      </c>
      <c r="B18" s="86"/>
      <c r="C18" s="89" t="s">
        <v>136</v>
      </c>
      <c r="D18" s="89"/>
      <c r="E18" s="16"/>
      <c r="F18" s="11"/>
      <c r="G18" s="14"/>
    </row>
    <row r="19" spans="1:7" ht="12.95" customHeight="1">
      <c r="A19" s="86">
        <v>2</v>
      </c>
      <c r="B19" s="86"/>
      <c r="C19" s="89" t="str">
        <f>D$12</f>
        <v>General admission(Non-reserved seat)</v>
      </c>
      <c r="D19" s="89"/>
      <c r="E19" s="16">
        <v>1500</v>
      </c>
      <c r="F19" s="11">
        <v>0</v>
      </c>
      <c r="G19" s="14">
        <f t="shared" ref="G19:G50" si="1">E19*F19</f>
        <v>0</v>
      </c>
    </row>
    <row r="20" spans="1:7" ht="12.95" customHeight="1">
      <c r="A20" s="86">
        <v>3</v>
      </c>
      <c r="B20" s="86"/>
      <c r="C20" s="89"/>
      <c r="D20" s="89"/>
      <c r="E20" s="16"/>
      <c r="F20" s="11"/>
      <c r="G20" s="14"/>
    </row>
    <row r="21" spans="1:7" ht="12.95" customHeight="1">
      <c r="A21" s="86">
        <v>4</v>
      </c>
      <c r="B21" s="86"/>
      <c r="C21" s="89" t="s">
        <v>138</v>
      </c>
      <c r="D21" s="89"/>
      <c r="E21" s="16"/>
      <c r="F21" s="11"/>
      <c r="G21" s="14"/>
    </row>
    <row r="22" spans="1:7" ht="12.95" customHeight="1">
      <c r="A22" s="86">
        <v>5</v>
      </c>
      <c r="B22" s="86"/>
      <c r="C22" s="89" t="str">
        <f>D$11</f>
        <v>General admission(Non-reserved seat)</v>
      </c>
      <c r="D22" s="89"/>
      <c r="E22" s="16">
        <v>3000</v>
      </c>
      <c r="F22" s="11">
        <v>0</v>
      </c>
      <c r="G22" s="14">
        <f t="shared" si="1"/>
        <v>0</v>
      </c>
    </row>
    <row r="23" spans="1:7" ht="12.95" customHeight="1">
      <c r="A23" s="86">
        <v>6</v>
      </c>
      <c r="B23" s="86"/>
      <c r="C23" s="89" t="str">
        <f>D$13</f>
        <v>Semi-finals&amp;Finals(Non-reserved seat)</v>
      </c>
      <c r="D23" s="89"/>
      <c r="E23" s="16">
        <v>2000</v>
      </c>
      <c r="F23" s="11">
        <v>0</v>
      </c>
      <c r="G23" s="14">
        <f t="shared" si="1"/>
        <v>0</v>
      </c>
    </row>
    <row r="24" spans="1:7" ht="12.95" customHeight="1">
      <c r="A24" s="86">
        <v>7</v>
      </c>
      <c r="B24" s="86"/>
      <c r="C24" s="89"/>
      <c r="D24" s="89"/>
      <c r="E24" s="16"/>
      <c r="F24" s="11"/>
      <c r="G24" s="14"/>
    </row>
    <row r="25" spans="1:7" ht="12.95" customHeight="1">
      <c r="A25" s="86">
        <v>8</v>
      </c>
      <c r="B25" s="86"/>
      <c r="C25" s="89" t="s">
        <v>140</v>
      </c>
      <c r="D25" s="89"/>
      <c r="E25" s="16"/>
      <c r="F25" s="11"/>
      <c r="G25" s="14"/>
    </row>
    <row r="26" spans="1:7" ht="12.95" customHeight="1">
      <c r="A26" s="86">
        <v>9</v>
      </c>
      <c r="B26" s="86"/>
      <c r="C26" s="89" t="str">
        <f>D$11</f>
        <v>General admission(Non-reserved seat)</v>
      </c>
      <c r="D26" s="89"/>
      <c r="E26" s="16">
        <v>3000</v>
      </c>
      <c r="F26" s="11">
        <v>0</v>
      </c>
      <c r="G26" s="14">
        <f t="shared" si="1"/>
        <v>0</v>
      </c>
    </row>
    <row r="27" spans="1:7" ht="12.95" customHeight="1">
      <c r="A27" s="86">
        <v>10</v>
      </c>
      <c r="B27" s="86"/>
      <c r="C27" s="89" t="str">
        <f>D$13</f>
        <v>Semi-finals&amp;Finals(Non-reserved seat)</v>
      </c>
      <c r="D27" s="89"/>
      <c r="E27" s="16">
        <v>2000</v>
      </c>
      <c r="F27" s="11">
        <v>0</v>
      </c>
      <c r="G27" s="14">
        <f t="shared" si="1"/>
        <v>0</v>
      </c>
    </row>
    <row r="28" spans="1:7" ht="12.95" customHeight="1">
      <c r="A28" s="86">
        <v>11</v>
      </c>
      <c r="B28" s="86"/>
      <c r="C28" s="89"/>
      <c r="D28" s="89"/>
      <c r="E28" s="16"/>
      <c r="F28" s="11"/>
      <c r="G28" s="14"/>
    </row>
    <row r="29" spans="1:7" ht="12.95" customHeight="1">
      <c r="A29" s="86">
        <v>12</v>
      </c>
      <c r="B29" s="86"/>
      <c r="C29" s="89" t="s">
        <v>142</v>
      </c>
      <c r="D29" s="89"/>
      <c r="E29" s="16"/>
      <c r="F29" s="11"/>
      <c r="G29" s="14"/>
    </row>
    <row r="30" spans="1:7" ht="12.95" customHeight="1">
      <c r="A30" s="86">
        <v>13</v>
      </c>
      <c r="B30" s="86"/>
      <c r="C30" s="89" t="str">
        <f>D$11</f>
        <v>General admission(Non-reserved seat)</v>
      </c>
      <c r="D30" s="89"/>
      <c r="E30" s="16">
        <v>3000</v>
      </c>
      <c r="F30" s="11">
        <v>0</v>
      </c>
      <c r="G30" s="14">
        <f t="shared" si="1"/>
        <v>0</v>
      </c>
    </row>
    <row r="31" spans="1:7" ht="12.95" customHeight="1">
      <c r="A31" s="86">
        <v>14</v>
      </c>
      <c r="B31" s="86"/>
      <c r="C31" s="89" t="str">
        <f>D$13</f>
        <v>Semi-finals&amp;Finals(Non-reserved seat)</v>
      </c>
      <c r="D31" s="89"/>
      <c r="E31" s="16">
        <v>2000</v>
      </c>
      <c r="F31" s="11">
        <v>0</v>
      </c>
      <c r="G31" s="14">
        <f t="shared" si="1"/>
        <v>0</v>
      </c>
    </row>
    <row r="32" spans="1:7" ht="12.95" customHeight="1">
      <c r="A32" s="86">
        <v>15</v>
      </c>
      <c r="B32" s="86"/>
      <c r="C32" s="89"/>
      <c r="D32" s="89"/>
      <c r="E32" s="16"/>
      <c r="F32" s="11"/>
      <c r="G32" s="14"/>
    </row>
    <row r="33" spans="1:7" ht="12.95" customHeight="1">
      <c r="A33" s="86">
        <v>16</v>
      </c>
      <c r="B33" s="86"/>
      <c r="C33" s="89" t="s">
        <v>144</v>
      </c>
      <c r="D33" s="89"/>
      <c r="E33" s="16"/>
      <c r="F33" s="11"/>
      <c r="G33" s="14"/>
    </row>
    <row r="34" spans="1:7" ht="12.95" customHeight="1">
      <c r="A34" s="86">
        <v>17</v>
      </c>
      <c r="B34" s="86"/>
      <c r="C34" s="89" t="str">
        <f>D$11</f>
        <v>General admission(Non-reserved seat)</v>
      </c>
      <c r="D34" s="89"/>
      <c r="E34" s="16">
        <v>3000</v>
      </c>
      <c r="F34" s="11">
        <v>0</v>
      </c>
      <c r="G34" s="14">
        <f t="shared" si="1"/>
        <v>0</v>
      </c>
    </row>
    <row r="35" spans="1:7" ht="12.95" customHeight="1">
      <c r="A35" s="86">
        <v>18</v>
      </c>
      <c r="B35" s="86"/>
      <c r="C35" s="89" t="str">
        <f>D$13</f>
        <v>Semi-finals&amp;Finals(Non-reserved seat)</v>
      </c>
      <c r="D35" s="89"/>
      <c r="E35" s="16">
        <v>2000</v>
      </c>
      <c r="F35" s="11">
        <v>0</v>
      </c>
      <c r="G35" s="14">
        <f t="shared" si="1"/>
        <v>0</v>
      </c>
    </row>
    <row r="36" spans="1:7" ht="12.95" customHeight="1">
      <c r="A36" s="86">
        <v>19</v>
      </c>
      <c r="B36" s="86"/>
      <c r="C36" s="89"/>
      <c r="D36" s="89"/>
      <c r="E36" s="16"/>
      <c r="F36" s="11"/>
      <c r="G36" s="14"/>
    </row>
    <row r="37" spans="1:7" ht="12.95" customHeight="1">
      <c r="A37" s="86">
        <v>20</v>
      </c>
      <c r="B37" s="86"/>
      <c r="C37" s="89" t="s">
        <v>146</v>
      </c>
      <c r="D37" s="89"/>
      <c r="E37" s="16"/>
      <c r="F37" s="11"/>
      <c r="G37" s="14"/>
    </row>
    <row r="38" spans="1:7" ht="12.95" customHeight="1">
      <c r="A38" s="86">
        <v>21</v>
      </c>
      <c r="B38" s="86"/>
      <c r="C38" s="89" t="str">
        <f>D$11</f>
        <v>General admission(Non-reserved seat)</v>
      </c>
      <c r="D38" s="89"/>
      <c r="E38" s="16">
        <v>3000</v>
      </c>
      <c r="F38" s="11">
        <v>0</v>
      </c>
      <c r="G38" s="14">
        <f t="shared" si="1"/>
        <v>0</v>
      </c>
    </row>
    <row r="39" spans="1:7" ht="12.95" customHeight="1">
      <c r="A39" s="86">
        <v>22</v>
      </c>
      <c r="B39" s="86"/>
      <c r="C39" s="89" t="str">
        <f>D$13</f>
        <v>Semi-finals&amp;Finals(Non-reserved seat)</v>
      </c>
      <c r="D39" s="89"/>
      <c r="E39" s="16">
        <v>2000</v>
      </c>
      <c r="F39" s="11">
        <v>0</v>
      </c>
      <c r="G39" s="14">
        <f t="shared" si="1"/>
        <v>0</v>
      </c>
    </row>
    <row r="40" spans="1:7" ht="12.95" customHeight="1">
      <c r="A40" s="86">
        <v>23</v>
      </c>
      <c r="B40" s="86"/>
      <c r="C40" s="89"/>
      <c r="D40" s="89"/>
      <c r="E40" s="16"/>
      <c r="F40" s="11"/>
      <c r="G40" s="14"/>
    </row>
    <row r="41" spans="1:7" ht="12.95" customHeight="1">
      <c r="A41" s="86">
        <v>24</v>
      </c>
      <c r="B41" s="86"/>
      <c r="C41" s="89" t="s">
        <v>148</v>
      </c>
      <c r="D41" s="89"/>
      <c r="E41" s="16"/>
      <c r="F41" s="11"/>
      <c r="G41" s="14"/>
    </row>
    <row r="42" spans="1:7" ht="12.95" customHeight="1">
      <c r="A42" s="86">
        <v>25</v>
      </c>
      <c r="B42" s="86"/>
      <c r="C42" s="89" t="str">
        <f>D$11</f>
        <v>General admission(Non-reserved seat)</v>
      </c>
      <c r="D42" s="89"/>
      <c r="E42" s="16">
        <v>3000</v>
      </c>
      <c r="F42" s="11">
        <v>0</v>
      </c>
      <c r="G42" s="14">
        <f t="shared" si="1"/>
        <v>0</v>
      </c>
    </row>
    <row r="43" spans="1:7" ht="12.95" customHeight="1">
      <c r="A43" s="86">
        <v>26</v>
      </c>
      <c r="B43" s="86"/>
      <c r="C43" s="89" t="str">
        <f>D$13</f>
        <v>Semi-finals&amp;Finals(Non-reserved seat)</v>
      </c>
      <c r="D43" s="89"/>
      <c r="E43" s="16">
        <v>2000</v>
      </c>
      <c r="F43" s="11">
        <v>0</v>
      </c>
      <c r="G43" s="14">
        <f t="shared" si="1"/>
        <v>0</v>
      </c>
    </row>
    <row r="44" spans="1:7" ht="12.95" customHeight="1">
      <c r="A44" s="86">
        <v>27</v>
      </c>
      <c r="B44" s="86"/>
      <c r="C44" s="89"/>
      <c r="D44" s="89"/>
      <c r="E44" s="16"/>
      <c r="F44" s="11"/>
      <c r="G44" s="14"/>
    </row>
    <row r="45" spans="1:7" ht="12.95" customHeight="1">
      <c r="A45" s="86">
        <v>28</v>
      </c>
      <c r="B45" s="86"/>
      <c r="C45" s="89" t="s">
        <v>150</v>
      </c>
      <c r="D45" s="89"/>
      <c r="E45" s="16"/>
      <c r="F45" s="11"/>
      <c r="G45" s="14"/>
    </row>
    <row r="46" spans="1:7" ht="12.95" customHeight="1">
      <c r="A46" s="86">
        <v>29</v>
      </c>
      <c r="B46" s="86"/>
      <c r="C46" s="89" t="str">
        <f>D$11</f>
        <v>General admission(Non-reserved seat)</v>
      </c>
      <c r="D46" s="89"/>
      <c r="E46" s="16">
        <v>3000</v>
      </c>
      <c r="F46" s="11">
        <v>0</v>
      </c>
      <c r="G46" s="14">
        <f t="shared" si="1"/>
        <v>0</v>
      </c>
    </row>
    <row r="47" spans="1:7" ht="12.95" customHeight="1">
      <c r="A47" s="86">
        <v>30</v>
      </c>
      <c r="B47" s="86"/>
      <c r="C47" s="89" t="str">
        <f>D$13</f>
        <v>Semi-finals&amp;Finals(Non-reserved seat)</v>
      </c>
      <c r="D47" s="89"/>
      <c r="E47" s="16">
        <v>2000</v>
      </c>
      <c r="F47" s="11">
        <v>0</v>
      </c>
      <c r="G47" s="14">
        <f t="shared" si="1"/>
        <v>0</v>
      </c>
    </row>
    <row r="48" spans="1:7" ht="12.95" customHeight="1">
      <c r="A48" s="86">
        <v>31</v>
      </c>
      <c r="B48" s="86"/>
      <c r="C48" s="89"/>
      <c r="D48" s="89"/>
      <c r="E48" s="16"/>
      <c r="F48" s="11"/>
      <c r="G48" s="14"/>
    </row>
    <row r="49" spans="1:7" ht="12.95" customHeight="1">
      <c r="A49" s="86">
        <v>32</v>
      </c>
      <c r="B49" s="86"/>
      <c r="C49" s="89" t="s">
        <v>152</v>
      </c>
      <c r="D49" s="89"/>
      <c r="E49" s="16"/>
      <c r="F49" s="11"/>
      <c r="G49" s="14"/>
    </row>
    <row r="50" spans="1:7" ht="12.95" customHeight="1">
      <c r="A50" s="86">
        <v>33</v>
      </c>
      <c r="B50" s="86"/>
      <c r="C50" s="89" t="str">
        <f>D$13</f>
        <v>Semi-finals&amp;Finals(Non-reserved seat)</v>
      </c>
      <c r="D50" s="89"/>
      <c r="E50" s="16">
        <v>2000</v>
      </c>
      <c r="F50" s="11">
        <v>0</v>
      </c>
      <c r="G50" s="14">
        <f t="shared" si="1"/>
        <v>0</v>
      </c>
    </row>
    <row r="51" spans="1:7" ht="12.95" customHeight="1">
      <c r="E51" s="28"/>
    </row>
  </sheetData>
  <customSheetViews>
    <customSheetView guid="{C0484CFD-3B37-4B8E-A99B-71AD79812418}" scale="130" showPageBreaks="1" printArea="1" view="pageBreakPreview" topLeftCell="A18">
      <selection activeCell="C50" sqref="C50:D50"/>
      <pageMargins left="0.25" right="0.25" top="0.75" bottom="0.75" header="0.3" footer="0.3"/>
      <pageSetup paperSize="9" orientation="portrait" r:id="rId1"/>
    </customSheetView>
    <customSheetView guid="{C5F00D28-05B5-46BC-BEF4-D3DB1D5077CB}" scale="130" showPageBreaks="1" printArea="1" view="pageBreakPreview">
      <selection activeCell="D12" sqref="D12"/>
      <pageMargins left="0.25" right="0.25" top="0.75" bottom="0.75" header="0.3" footer="0.3"/>
      <pageSetup paperSize="9" orientation="portrait" r:id="rId2"/>
    </customSheetView>
  </customSheetViews>
  <mergeCells count="77">
    <mergeCell ref="D15:E15"/>
    <mergeCell ref="E8:G8"/>
    <mergeCell ref="D1:F3"/>
    <mergeCell ref="A4:G4"/>
    <mergeCell ref="A6:C7"/>
    <mergeCell ref="D6:D7"/>
    <mergeCell ref="E6:E7"/>
    <mergeCell ref="F6:G7"/>
    <mergeCell ref="A1:C3"/>
    <mergeCell ref="C33:D33"/>
    <mergeCell ref="C34:D34"/>
    <mergeCell ref="C35:D35"/>
    <mergeCell ref="C48:D48"/>
    <mergeCell ref="C37:D37"/>
    <mergeCell ref="C38:D38"/>
    <mergeCell ref="C39:D39"/>
    <mergeCell ref="C40:D40"/>
    <mergeCell ref="C41:D41"/>
    <mergeCell ref="C42:D42"/>
    <mergeCell ref="C43:D43"/>
    <mergeCell ref="C44:D44"/>
    <mergeCell ref="C45:D45"/>
    <mergeCell ref="C46:D46"/>
    <mergeCell ref="C47:D47"/>
    <mergeCell ref="C25:D25"/>
    <mergeCell ref="C26:D26"/>
    <mergeCell ref="C27:D27"/>
    <mergeCell ref="C31:D31"/>
    <mergeCell ref="C32:D32"/>
    <mergeCell ref="C20:D20"/>
    <mergeCell ref="C21:D21"/>
    <mergeCell ref="A36:B36"/>
    <mergeCell ref="A21:B21"/>
    <mergeCell ref="A22:B22"/>
    <mergeCell ref="A23:B23"/>
    <mergeCell ref="A24:B24"/>
    <mergeCell ref="A25:B25"/>
    <mergeCell ref="A26:B26"/>
    <mergeCell ref="C28:D28"/>
    <mergeCell ref="C29:D29"/>
    <mergeCell ref="C30:D30"/>
    <mergeCell ref="C36:D36"/>
    <mergeCell ref="C22:D22"/>
    <mergeCell ref="C23:D23"/>
    <mergeCell ref="C24:D24"/>
    <mergeCell ref="A17:D17"/>
    <mergeCell ref="A8:D8"/>
    <mergeCell ref="C18:D18"/>
    <mergeCell ref="A48:B48"/>
    <mergeCell ref="A46:B46"/>
    <mergeCell ref="A47:B47"/>
    <mergeCell ref="A34:B34"/>
    <mergeCell ref="A35:B35"/>
    <mergeCell ref="A42:B42"/>
    <mergeCell ref="A43:B43"/>
    <mergeCell ref="A44:B44"/>
    <mergeCell ref="A45:B45"/>
    <mergeCell ref="A33:B33"/>
    <mergeCell ref="A38:B38"/>
    <mergeCell ref="A39:B39"/>
    <mergeCell ref="C19:D19"/>
    <mergeCell ref="C49:D49"/>
    <mergeCell ref="C50:D50"/>
    <mergeCell ref="A49:B49"/>
    <mergeCell ref="A50:B50"/>
    <mergeCell ref="A18:B18"/>
    <mergeCell ref="A19:B19"/>
    <mergeCell ref="A20:B20"/>
    <mergeCell ref="A40:B40"/>
    <mergeCell ref="A41:B41"/>
    <mergeCell ref="A37:B37"/>
    <mergeCell ref="A27:B27"/>
    <mergeCell ref="A28:B28"/>
    <mergeCell ref="A29:B29"/>
    <mergeCell ref="A30:B30"/>
    <mergeCell ref="A31:B31"/>
    <mergeCell ref="A32:B32"/>
  </mergeCells>
  <phoneticPr fontId="1"/>
  <conditionalFormatting sqref="F18:F50">
    <cfRule type="containsBlanks" dxfId="0" priority="1">
      <formula>LEN(TRIM(F18))=0</formula>
    </cfRule>
  </conditionalFormatting>
  <pageMargins left="0.25" right="0.25"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G23"/>
  <sheetViews>
    <sheetView view="pageBreakPreview" zoomScale="115" zoomScaleNormal="167" zoomScaleSheetLayoutView="115" workbookViewId="0">
      <selection activeCell="I26" sqref="I26"/>
    </sheetView>
  </sheetViews>
  <sheetFormatPr defaultColWidth="6.5546875" defaultRowHeight="12.95" customHeight="1"/>
  <cols>
    <col min="1" max="3" width="1.88671875" style="1" customWidth="1"/>
    <col min="4" max="4" width="26.44140625" style="1" customWidth="1"/>
    <col min="5" max="5" width="9.33203125" style="1" customWidth="1"/>
    <col min="6" max="6" width="14.88671875" style="1" customWidth="1"/>
    <col min="7" max="7" width="13.109375" style="1" customWidth="1"/>
    <col min="8" max="16384" width="6.5546875" style="1"/>
  </cols>
  <sheetData>
    <row r="1" spans="1:7" ht="12.95" customHeight="1">
      <c r="A1" s="122">
        <v>6</v>
      </c>
      <c r="B1" s="122"/>
      <c r="C1" s="122"/>
      <c r="D1" s="117" t="s">
        <v>16</v>
      </c>
      <c r="E1" s="117"/>
      <c r="F1" s="117"/>
    </row>
    <row r="2" spans="1:7" ht="12.95" customHeight="1">
      <c r="A2" s="122"/>
      <c r="B2" s="122"/>
      <c r="C2" s="122"/>
      <c r="D2" s="117"/>
      <c r="E2" s="117"/>
      <c r="F2" s="117"/>
    </row>
    <row r="3" spans="1:7" ht="12.95" customHeight="1">
      <c r="A3" s="122"/>
      <c r="B3" s="122"/>
      <c r="C3" s="122"/>
      <c r="D3" s="117"/>
      <c r="E3" s="117"/>
      <c r="F3" s="117"/>
    </row>
    <row r="4" spans="1:7" ht="12.95" customHeight="1">
      <c r="A4" s="121" t="s">
        <v>65</v>
      </c>
      <c r="B4" s="121"/>
      <c r="C4" s="121"/>
      <c r="D4" s="121"/>
      <c r="E4" s="121"/>
      <c r="F4" s="121"/>
      <c r="G4" s="121"/>
    </row>
    <row r="5" spans="1:7" ht="12.95" customHeight="1">
      <c r="A5" s="2"/>
      <c r="B5" s="2"/>
      <c r="C5" s="2"/>
      <c r="D5" s="2"/>
      <c r="E5" s="2"/>
      <c r="F5" s="2"/>
      <c r="G5" s="2"/>
    </row>
    <row r="6" spans="1:7" ht="12.95" customHeight="1">
      <c r="A6" s="106" t="s">
        <v>44</v>
      </c>
      <c r="B6" s="107"/>
      <c r="C6" s="107"/>
      <c r="D6" s="100" t="s">
        <v>160</v>
      </c>
      <c r="E6" s="100" t="s">
        <v>45</v>
      </c>
      <c r="F6" s="100" t="s">
        <v>66</v>
      </c>
      <c r="G6" s="100"/>
    </row>
    <row r="7" spans="1:7" ht="12.95" customHeight="1">
      <c r="A7" s="107"/>
      <c r="B7" s="107"/>
      <c r="C7" s="107"/>
      <c r="D7" s="100"/>
      <c r="E7" s="100"/>
      <c r="F7" s="100"/>
      <c r="G7" s="100"/>
    </row>
    <row r="8" spans="1:7" ht="12.95" customHeight="1">
      <c r="A8" s="110">
        <f>'1.Order Form'!F26</f>
        <v>0</v>
      </c>
      <c r="B8" s="110"/>
      <c r="C8" s="110"/>
      <c r="D8" s="110"/>
      <c r="E8" s="96">
        <f>'1.Order Form'!F28</f>
        <v>0</v>
      </c>
      <c r="F8" s="96"/>
      <c r="G8" s="96"/>
    </row>
    <row r="9" spans="1:7" ht="12.95" customHeight="1" thickBot="1">
      <c r="A9" s="18"/>
      <c r="B9" s="18"/>
      <c r="C9" s="18"/>
      <c r="D9" s="2"/>
      <c r="E9" s="2"/>
      <c r="F9" s="2"/>
      <c r="G9" s="2"/>
    </row>
    <row r="10" spans="1:7" ht="12.95" customHeight="1">
      <c r="D10" s="49" t="s">
        <v>57</v>
      </c>
      <c r="E10" s="50" t="s">
        <v>48</v>
      </c>
      <c r="F10" s="50" t="s">
        <v>49</v>
      </c>
      <c r="G10" s="51" t="s">
        <v>50</v>
      </c>
    </row>
    <row r="11" spans="1:7" ht="12.95" customHeight="1" thickBot="1">
      <c r="D11" s="35" t="s">
        <v>161</v>
      </c>
      <c r="E11" s="46">
        <v>2000</v>
      </c>
      <c r="F11" s="37">
        <f>F17+F20+F23</f>
        <v>0</v>
      </c>
      <c r="G11" s="38">
        <f>E11*F11</f>
        <v>0</v>
      </c>
    </row>
    <row r="12" spans="1:7" ht="12.95" customHeight="1" thickBot="1"/>
    <row r="13" spans="1:7" ht="12.95" customHeight="1" thickBot="1">
      <c r="D13" s="102" t="s">
        <v>65</v>
      </c>
      <c r="E13" s="103"/>
      <c r="F13" s="39">
        <f>SUM(F11:F11)</f>
        <v>0</v>
      </c>
      <c r="G13" s="40">
        <f>SUM(G11:G11)</f>
        <v>0</v>
      </c>
    </row>
    <row r="15" spans="1:7" ht="12.95" customHeight="1">
      <c r="A15" s="109" t="s">
        <v>51</v>
      </c>
      <c r="B15" s="109"/>
      <c r="C15" s="109"/>
      <c r="D15" s="109"/>
      <c r="E15" s="13" t="s">
        <v>48</v>
      </c>
      <c r="F15" s="13" t="s">
        <v>49</v>
      </c>
      <c r="G15" s="13" t="s">
        <v>58</v>
      </c>
    </row>
    <row r="16" spans="1:7" ht="12.95" customHeight="1">
      <c r="A16" s="86">
        <v>1</v>
      </c>
      <c r="B16" s="86"/>
      <c r="C16" s="66" t="s">
        <v>123</v>
      </c>
      <c r="D16" s="64"/>
      <c r="E16" s="16"/>
      <c r="F16" s="11"/>
      <c r="G16" s="15"/>
    </row>
    <row r="17" spans="1:7" ht="12.95" customHeight="1">
      <c r="A17" s="86">
        <v>2</v>
      </c>
      <c r="B17" s="86"/>
      <c r="C17" s="89" t="str">
        <f>D$11</f>
        <v>General admission(All standing area)</v>
      </c>
      <c r="D17" s="89"/>
      <c r="E17" s="16">
        <v>2000</v>
      </c>
      <c r="F17" s="11"/>
      <c r="G17" s="54">
        <f>E17*F17</f>
        <v>0</v>
      </c>
    </row>
    <row r="18" spans="1:7" ht="12.95" customHeight="1">
      <c r="A18" s="86">
        <v>3</v>
      </c>
      <c r="B18" s="86"/>
      <c r="C18" s="89"/>
      <c r="D18" s="89"/>
      <c r="E18" s="16"/>
      <c r="F18" s="11"/>
      <c r="G18" s="15"/>
    </row>
    <row r="19" spans="1:7" ht="12.95" customHeight="1">
      <c r="A19" s="86">
        <v>4</v>
      </c>
      <c r="B19" s="86"/>
      <c r="C19" s="66" t="s">
        <v>125</v>
      </c>
      <c r="D19" s="64"/>
      <c r="E19" s="16"/>
      <c r="F19" s="11"/>
      <c r="G19" s="15"/>
    </row>
    <row r="20" spans="1:7" ht="12.95" customHeight="1">
      <c r="A20" s="86">
        <v>5</v>
      </c>
      <c r="B20" s="86"/>
      <c r="C20" s="89" t="str">
        <f>D$11</f>
        <v>General admission(All standing area)</v>
      </c>
      <c r="D20" s="89"/>
      <c r="E20" s="16">
        <v>2000</v>
      </c>
      <c r="F20" s="11"/>
      <c r="G20" s="54">
        <f>E20*F20</f>
        <v>0</v>
      </c>
    </row>
    <row r="21" spans="1:7" ht="12.95" customHeight="1">
      <c r="A21" s="86">
        <v>6</v>
      </c>
      <c r="B21" s="86"/>
      <c r="C21" s="89"/>
      <c r="D21" s="89"/>
      <c r="E21" s="16"/>
      <c r="F21" s="11"/>
      <c r="G21" s="15"/>
    </row>
    <row r="22" spans="1:7" ht="12.95" customHeight="1">
      <c r="A22" s="86">
        <v>7</v>
      </c>
      <c r="B22" s="86"/>
      <c r="C22" s="66" t="s">
        <v>127</v>
      </c>
      <c r="D22" s="64"/>
      <c r="E22" s="16"/>
      <c r="F22" s="11"/>
      <c r="G22" s="15"/>
    </row>
    <row r="23" spans="1:7" ht="12.95" customHeight="1">
      <c r="A23" s="86">
        <v>8</v>
      </c>
      <c r="B23" s="86"/>
      <c r="C23" s="89" t="str">
        <f>D$11</f>
        <v>General admission(All standing area)</v>
      </c>
      <c r="D23" s="89"/>
      <c r="E23" s="16">
        <v>2000</v>
      </c>
      <c r="F23" s="11"/>
      <c r="G23" s="54">
        <f>E23*F23</f>
        <v>0</v>
      </c>
    </row>
  </sheetData>
  <customSheetViews>
    <customSheetView guid="{C0484CFD-3B37-4B8E-A99B-71AD79812418}" scale="115" showPageBreaks="1" printArea="1" view="pageBreakPreview">
      <selection activeCell="E33" sqref="E33"/>
      <pageMargins left="0.25" right="0.25" top="0.75" bottom="0.75" header="0.3" footer="0.3"/>
      <pageSetup paperSize="9" orientation="portrait" r:id="rId1"/>
    </customSheetView>
    <customSheetView guid="{C5F00D28-05B5-46BC-BEF4-D3DB1D5077CB}" scale="115" showPageBreaks="1" printArea="1" view="pageBreakPreview">
      <selection activeCell="F20" sqref="F20"/>
      <pageMargins left="0.25" right="0.25" top="0.75" bottom="0.75" header="0.3" footer="0.3"/>
      <pageSetup paperSize="9" orientation="portrait" r:id="rId2"/>
    </customSheetView>
  </customSheetViews>
  <mergeCells count="24">
    <mergeCell ref="D1:F3"/>
    <mergeCell ref="A4:G4"/>
    <mergeCell ref="A6:C7"/>
    <mergeCell ref="D6:D7"/>
    <mergeCell ref="E6:E7"/>
    <mergeCell ref="F6:G7"/>
    <mergeCell ref="A1:C3"/>
    <mergeCell ref="C21:D21"/>
    <mergeCell ref="C23:D23"/>
    <mergeCell ref="A23:B23"/>
    <mergeCell ref="A20:B20"/>
    <mergeCell ref="A21:B21"/>
    <mergeCell ref="A22:B22"/>
    <mergeCell ref="C20:D20"/>
    <mergeCell ref="A19:B19"/>
    <mergeCell ref="C17:D17"/>
    <mergeCell ref="C18:D18"/>
    <mergeCell ref="A15:D15"/>
    <mergeCell ref="A8:D8"/>
    <mergeCell ref="A16:B16"/>
    <mergeCell ref="A17:B17"/>
    <mergeCell ref="A18:B18"/>
    <mergeCell ref="D13:E13"/>
    <mergeCell ref="E8:G8"/>
  </mergeCells>
  <phoneticPr fontId="1"/>
  <pageMargins left="0.25" right="0.25"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H46"/>
  <sheetViews>
    <sheetView zoomScale="167" zoomScaleNormal="167" workbookViewId="0">
      <selection activeCell="E12" sqref="E12"/>
    </sheetView>
  </sheetViews>
  <sheetFormatPr defaultColWidth="6.5546875" defaultRowHeight="12.95" customHeight="1"/>
  <cols>
    <col min="1" max="3" width="1.88671875" style="1" customWidth="1"/>
    <col min="4" max="4" width="26.44140625" style="1" customWidth="1"/>
    <col min="5" max="6" width="9.33203125" style="1" customWidth="1"/>
    <col min="7" max="7" width="14.88671875" style="1" customWidth="1"/>
    <col min="8" max="8" width="13.109375" style="1" customWidth="1"/>
    <col min="9" max="16384" width="6.5546875" style="1"/>
  </cols>
  <sheetData>
    <row r="1" spans="1:8" ht="12.95" customHeight="1">
      <c r="A1" s="123">
        <v>7</v>
      </c>
      <c r="B1" s="123"/>
      <c r="C1" s="123"/>
      <c r="D1" s="99" t="s">
        <v>67</v>
      </c>
      <c r="E1" s="100"/>
      <c r="F1" s="100"/>
      <c r="G1" s="100"/>
    </row>
    <row r="2" spans="1:8" ht="12.95" customHeight="1">
      <c r="A2" s="123"/>
      <c r="B2" s="123"/>
      <c r="C2" s="123"/>
      <c r="D2" s="100"/>
      <c r="E2" s="100"/>
      <c r="F2" s="100"/>
      <c r="G2" s="100"/>
    </row>
    <row r="3" spans="1:8" ht="12.95" customHeight="1">
      <c r="A3" s="123"/>
      <c r="B3" s="123"/>
      <c r="C3" s="123"/>
      <c r="D3" s="100"/>
      <c r="E3" s="100"/>
      <c r="F3" s="100"/>
      <c r="G3" s="100"/>
    </row>
    <row r="4" spans="1:8" ht="12.95" customHeight="1">
      <c r="A4" s="124" t="s">
        <v>68</v>
      </c>
      <c r="B4" s="124"/>
      <c r="C4" s="124"/>
      <c r="D4" s="124"/>
      <c r="E4" s="124"/>
      <c r="F4" s="124"/>
      <c r="G4" s="124"/>
      <c r="H4" s="124"/>
    </row>
    <row r="5" spans="1:8" ht="12.95" customHeight="1">
      <c r="A5" s="2"/>
      <c r="B5" s="2"/>
      <c r="C5" s="2"/>
      <c r="D5" s="2"/>
      <c r="E5" s="2"/>
      <c r="F5" s="2"/>
      <c r="G5" s="2"/>
      <c r="H5" s="2"/>
    </row>
    <row r="6" spans="1:8" ht="12.95" customHeight="1">
      <c r="A6" s="106" t="s">
        <v>69</v>
      </c>
      <c r="B6" s="107"/>
      <c r="C6" s="107"/>
      <c r="D6" s="100"/>
      <c r="E6" s="100" t="s">
        <v>70</v>
      </c>
      <c r="F6" s="100"/>
      <c r="G6" s="100"/>
      <c r="H6" s="100"/>
    </row>
    <row r="7" spans="1:8" ht="12.95" customHeight="1">
      <c r="A7" s="107"/>
      <c r="B7" s="107"/>
      <c r="C7" s="107"/>
      <c r="D7" s="100"/>
      <c r="E7" s="100"/>
      <c r="F7" s="100"/>
      <c r="G7" s="100"/>
      <c r="H7" s="100"/>
    </row>
    <row r="8" spans="1:8" ht="12.95" customHeight="1">
      <c r="A8" s="110">
        <f>'1.Order Form'!F26</f>
        <v>0</v>
      </c>
      <c r="B8" s="110"/>
      <c r="C8" s="110"/>
      <c r="D8" s="110"/>
      <c r="E8" s="96">
        <f>'1.Order Form'!F28</f>
        <v>0</v>
      </c>
      <c r="F8" s="96"/>
      <c r="G8" s="96"/>
      <c r="H8" s="96"/>
    </row>
    <row r="9" spans="1:8" ht="12.95" customHeight="1">
      <c r="A9" s="18"/>
      <c r="B9" s="18"/>
      <c r="C9" s="18"/>
      <c r="D9" s="2"/>
      <c r="E9" s="2"/>
      <c r="F9" s="2"/>
      <c r="G9" s="2"/>
      <c r="H9" s="2"/>
    </row>
    <row r="10" spans="1:8" ht="12.95" customHeight="1">
      <c r="A10" s="1" t="s">
        <v>71</v>
      </c>
    </row>
    <row r="11" spans="1:8" ht="12.95" customHeight="1">
      <c r="A11" s="109" t="s">
        <v>51</v>
      </c>
      <c r="B11" s="109"/>
      <c r="C11" s="109"/>
      <c r="D11" s="109"/>
      <c r="E11" s="13" t="s">
        <v>48</v>
      </c>
      <c r="F11" s="13" t="s">
        <v>72</v>
      </c>
      <c r="G11" s="13" t="s">
        <v>49</v>
      </c>
      <c r="H11" s="13" t="s">
        <v>58</v>
      </c>
    </row>
    <row r="12" spans="1:8" ht="12.95" customHeight="1">
      <c r="A12" s="86">
        <v>1</v>
      </c>
      <c r="B12" s="86"/>
      <c r="C12" s="89"/>
      <c r="D12" s="89"/>
      <c r="E12" s="16"/>
      <c r="F12" s="11"/>
      <c r="G12" s="11"/>
      <c r="H12" s="15">
        <f>E12*G12</f>
        <v>0</v>
      </c>
    </row>
    <row r="13" spans="1:8" ht="12.95" customHeight="1">
      <c r="A13" s="86">
        <v>2</v>
      </c>
      <c r="B13" s="86"/>
      <c r="C13" s="89"/>
      <c r="D13" s="89"/>
      <c r="E13" s="16"/>
      <c r="F13" s="11"/>
      <c r="G13" s="11"/>
      <c r="H13" s="15">
        <f t="shared" ref="H13:H46" si="0">E13*G13</f>
        <v>0</v>
      </c>
    </row>
    <row r="14" spans="1:8" ht="12.95" customHeight="1">
      <c r="A14" s="86">
        <v>3</v>
      </c>
      <c r="B14" s="86"/>
      <c r="C14" s="89"/>
      <c r="D14" s="89"/>
      <c r="E14" s="16"/>
      <c r="F14" s="11"/>
      <c r="G14" s="11"/>
      <c r="H14" s="15">
        <f t="shared" si="0"/>
        <v>0</v>
      </c>
    </row>
    <row r="15" spans="1:8" ht="12.95" customHeight="1">
      <c r="A15" s="86">
        <v>4</v>
      </c>
      <c r="B15" s="86"/>
      <c r="C15" s="89"/>
      <c r="D15" s="89"/>
      <c r="E15" s="16"/>
      <c r="F15" s="11"/>
      <c r="G15" s="11"/>
      <c r="H15" s="15">
        <f t="shared" si="0"/>
        <v>0</v>
      </c>
    </row>
    <row r="16" spans="1:8" ht="12.95" customHeight="1">
      <c r="A16" s="86">
        <v>5</v>
      </c>
      <c r="B16" s="86"/>
      <c r="C16" s="89"/>
      <c r="D16" s="89"/>
      <c r="E16" s="16"/>
      <c r="F16" s="11"/>
      <c r="G16" s="11"/>
      <c r="H16" s="15">
        <f t="shared" si="0"/>
        <v>0</v>
      </c>
    </row>
    <row r="17" spans="1:8" ht="12.95" customHeight="1">
      <c r="A17" s="86">
        <v>6</v>
      </c>
      <c r="B17" s="86"/>
      <c r="C17" s="89"/>
      <c r="D17" s="89"/>
      <c r="E17" s="16"/>
      <c r="F17" s="11"/>
      <c r="G17" s="11"/>
      <c r="H17" s="15">
        <f t="shared" si="0"/>
        <v>0</v>
      </c>
    </row>
    <row r="18" spans="1:8" ht="12.95" customHeight="1">
      <c r="A18" s="86">
        <v>7</v>
      </c>
      <c r="B18" s="86"/>
      <c r="C18" s="89"/>
      <c r="D18" s="89"/>
      <c r="E18" s="16"/>
      <c r="F18" s="11"/>
      <c r="G18" s="11"/>
      <c r="H18" s="15">
        <f t="shared" si="0"/>
        <v>0</v>
      </c>
    </row>
    <row r="19" spans="1:8" ht="12.95" customHeight="1">
      <c r="A19" s="86">
        <v>8</v>
      </c>
      <c r="B19" s="86"/>
      <c r="C19" s="89"/>
      <c r="D19" s="89"/>
      <c r="E19" s="16"/>
      <c r="F19" s="11"/>
      <c r="G19" s="11"/>
      <c r="H19" s="15">
        <f t="shared" si="0"/>
        <v>0</v>
      </c>
    </row>
    <row r="20" spans="1:8" ht="12.95" customHeight="1">
      <c r="A20" s="86">
        <v>9</v>
      </c>
      <c r="B20" s="86"/>
      <c r="C20" s="89"/>
      <c r="D20" s="89"/>
      <c r="E20" s="16"/>
      <c r="F20" s="11"/>
      <c r="G20" s="11"/>
      <c r="H20" s="15">
        <f t="shared" si="0"/>
        <v>0</v>
      </c>
    </row>
    <row r="21" spans="1:8" ht="12.95" customHeight="1">
      <c r="A21" s="86">
        <v>10</v>
      </c>
      <c r="B21" s="86"/>
      <c r="C21" s="89"/>
      <c r="D21" s="89"/>
      <c r="E21" s="16"/>
      <c r="F21" s="11"/>
      <c r="G21" s="11"/>
      <c r="H21" s="15">
        <f t="shared" si="0"/>
        <v>0</v>
      </c>
    </row>
    <row r="22" spans="1:8" ht="12.95" customHeight="1">
      <c r="A22" s="86">
        <v>11</v>
      </c>
      <c r="B22" s="86"/>
      <c r="C22" s="89"/>
      <c r="D22" s="89"/>
      <c r="E22" s="16"/>
      <c r="F22" s="11"/>
      <c r="G22" s="11"/>
      <c r="H22" s="15">
        <f t="shared" si="0"/>
        <v>0</v>
      </c>
    </row>
    <row r="23" spans="1:8" ht="12.95" customHeight="1">
      <c r="A23" s="86">
        <v>12</v>
      </c>
      <c r="B23" s="86"/>
      <c r="C23" s="89"/>
      <c r="D23" s="89"/>
      <c r="E23" s="16"/>
      <c r="F23" s="11"/>
      <c r="G23" s="11"/>
      <c r="H23" s="15">
        <f t="shared" si="0"/>
        <v>0</v>
      </c>
    </row>
    <row r="24" spans="1:8" ht="12.95" customHeight="1">
      <c r="A24" s="86">
        <v>13</v>
      </c>
      <c r="B24" s="86"/>
      <c r="C24" s="89"/>
      <c r="D24" s="89"/>
      <c r="E24" s="16"/>
      <c r="F24" s="11"/>
      <c r="G24" s="11"/>
      <c r="H24" s="15">
        <f t="shared" si="0"/>
        <v>0</v>
      </c>
    </row>
    <row r="25" spans="1:8" ht="12.95" customHeight="1">
      <c r="A25" s="86">
        <v>14</v>
      </c>
      <c r="B25" s="86"/>
      <c r="C25" s="89"/>
      <c r="D25" s="89"/>
      <c r="E25" s="16"/>
      <c r="F25" s="11"/>
      <c r="G25" s="11"/>
      <c r="H25" s="15">
        <f t="shared" si="0"/>
        <v>0</v>
      </c>
    </row>
    <row r="26" spans="1:8" ht="12.95" customHeight="1">
      <c r="A26" s="86">
        <v>15</v>
      </c>
      <c r="B26" s="86"/>
      <c r="C26" s="89"/>
      <c r="D26" s="89"/>
      <c r="E26" s="16"/>
      <c r="F26" s="11"/>
      <c r="G26" s="11"/>
      <c r="H26" s="15">
        <f t="shared" si="0"/>
        <v>0</v>
      </c>
    </row>
    <row r="27" spans="1:8" ht="12.95" customHeight="1">
      <c r="A27" s="86">
        <v>16</v>
      </c>
      <c r="B27" s="86"/>
      <c r="C27" s="89"/>
      <c r="D27" s="89"/>
      <c r="E27" s="16"/>
      <c r="F27" s="11"/>
      <c r="G27" s="11"/>
      <c r="H27" s="15">
        <f t="shared" si="0"/>
        <v>0</v>
      </c>
    </row>
    <row r="28" spans="1:8" ht="12.95" customHeight="1">
      <c r="A28" s="86">
        <v>17</v>
      </c>
      <c r="B28" s="86"/>
      <c r="C28" s="89"/>
      <c r="D28" s="89"/>
      <c r="E28" s="16"/>
      <c r="F28" s="11"/>
      <c r="G28" s="11"/>
      <c r="H28" s="15">
        <f t="shared" si="0"/>
        <v>0</v>
      </c>
    </row>
    <row r="29" spans="1:8" ht="12.95" customHeight="1">
      <c r="A29" s="86">
        <v>18</v>
      </c>
      <c r="B29" s="86"/>
      <c r="C29" s="89"/>
      <c r="D29" s="89"/>
      <c r="E29" s="16"/>
      <c r="F29" s="11"/>
      <c r="G29" s="11"/>
      <c r="H29" s="15">
        <f t="shared" si="0"/>
        <v>0</v>
      </c>
    </row>
    <row r="30" spans="1:8" ht="12.95" customHeight="1">
      <c r="A30" s="86">
        <v>19</v>
      </c>
      <c r="B30" s="86"/>
      <c r="C30" s="89"/>
      <c r="D30" s="89"/>
      <c r="E30" s="16"/>
      <c r="F30" s="11"/>
      <c r="G30" s="11"/>
      <c r="H30" s="15">
        <f t="shared" si="0"/>
        <v>0</v>
      </c>
    </row>
    <row r="31" spans="1:8" ht="12.95" customHeight="1">
      <c r="A31" s="86">
        <v>20</v>
      </c>
      <c r="B31" s="86"/>
      <c r="C31" s="89"/>
      <c r="D31" s="89"/>
      <c r="E31" s="16"/>
      <c r="F31" s="11"/>
      <c r="G31" s="11"/>
      <c r="H31" s="15">
        <f t="shared" si="0"/>
        <v>0</v>
      </c>
    </row>
    <row r="32" spans="1:8" ht="12.95" customHeight="1">
      <c r="A32" s="86">
        <v>21</v>
      </c>
      <c r="B32" s="86"/>
      <c r="C32" s="89"/>
      <c r="D32" s="89"/>
      <c r="E32" s="16"/>
      <c r="F32" s="11"/>
      <c r="G32" s="11"/>
      <c r="H32" s="15">
        <f t="shared" si="0"/>
        <v>0</v>
      </c>
    </row>
    <row r="33" spans="1:8" ht="12.95" customHeight="1">
      <c r="A33" s="86">
        <v>22</v>
      </c>
      <c r="B33" s="86"/>
      <c r="C33" s="89"/>
      <c r="D33" s="89"/>
      <c r="E33" s="16"/>
      <c r="F33" s="11"/>
      <c r="G33" s="11"/>
      <c r="H33" s="15">
        <f t="shared" si="0"/>
        <v>0</v>
      </c>
    </row>
    <row r="34" spans="1:8" ht="12.95" customHeight="1">
      <c r="A34" s="86">
        <v>23</v>
      </c>
      <c r="B34" s="86"/>
      <c r="C34" s="89"/>
      <c r="D34" s="89"/>
      <c r="E34" s="16"/>
      <c r="F34" s="11"/>
      <c r="G34" s="11"/>
      <c r="H34" s="15">
        <f t="shared" si="0"/>
        <v>0</v>
      </c>
    </row>
    <row r="35" spans="1:8" ht="12.95" customHeight="1">
      <c r="A35" s="86">
        <v>24</v>
      </c>
      <c r="B35" s="86"/>
      <c r="C35" s="89"/>
      <c r="D35" s="89"/>
      <c r="E35" s="16"/>
      <c r="F35" s="11"/>
      <c r="G35" s="11"/>
      <c r="H35" s="15">
        <f t="shared" si="0"/>
        <v>0</v>
      </c>
    </row>
    <row r="36" spans="1:8" ht="12.95" customHeight="1">
      <c r="A36" s="86">
        <v>25</v>
      </c>
      <c r="B36" s="86"/>
      <c r="C36" s="89"/>
      <c r="D36" s="89"/>
      <c r="E36" s="16"/>
      <c r="F36" s="11"/>
      <c r="G36" s="11"/>
      <c r="H36" s="15">
        <f t="shared" si="0"/>
        <v>0</v>
      </c>
    </row>
    <row r="37" spans="1:8" ht="12.95" customHeight="1">
      <c r="A37" s="86">
        <v>26</v>
      </c>
      <c r="B37" s="86"/>
      <c r="C37" s="89"/>
      <c r="D37" s="89"/>
      <c r="E37" s="16"/>
      <c r="F37" s="11"/>
      <c r="G37" s="11"/>
      <c r="H37" s="15">
        <f t="shared" si="0"/>
        <v>0</v>
      </c>
    </row>
    <row r="38" spans="1:8" ht="12.95" customHeight="1">
      <c r="A38" s="86">
        <v>27</v>
      </c>
      <c r="B38" s="86"/>
      <c r="C38" s="89"/>
      <c r="D38" s="89"/>
      <c r="E38" s="16"/>
      <c r="F38" s="11"/>
      <c r="G38" s="11"/>
      <c r="H38" s="15">
        <f t="shared" si="0"/>
        <v>0</v>
      </c>
    </row>
    <row r="39" spans="1:8" ht="12.95" customHeight="1">
      <c r="A39" s="86">
        <v>28</v>
      </c>
      <c r="B39" s="86"/>
      <c r="C39" s="89"/>
      <c r="D39" s="89"/>
      <c r="E39" s="16"/>
      <c r="F39" s="11"/>
      <c r="G39" s="11"/>
      <c r="H39" s="15">
        <f t="shared" si="0"/>
        <v>0</v>
      </c>
    </row>
    <row r="40" spans="1:8" ht="12.95" customHeight="1">
      <c r="A40" s="86">
        <v>29</v>
      </c>
      <c r="B40" s="86"/>
      <c r="C40" s="89"/>
      <c r="D40" s="89"/>
      <c r="E40" s="16"/>
      <c r="F40" s="11"/>
      <c r="G40" s="11"/>
      <c r="H40" s="15">
        <f t="shared" si="0"/>
        <v>0</v>
      </c>
    </row>
    <row r="41" spans="1:8" ht="12.95" customHeight="1">
      <c r="A41" s="86">
        <v>30</v>
      </c>
      <c r="B41" s="86"/>
      <c r="C41" s="89"/>
      <c r="D41" s="89"/>
      <c r="E41" s="16"/>
      <c r="F41" s="11"/>
      <c r="G41" s="11"/>
      <c r="H41" s="15">
        <f t="shared" si="0"/>
        <v>0</v>
      </c>
    </row>
    <row r="42" spans="1:8" ht="12.95" customHeight="1">
      <c r="A42" s="86">
        <v>31</v>
      </c>
      <c r="B42" s="86"/>
      <c r="C42" s="89"/>
      <c r="D42" s="89"/>
      <c r="E42" s="16"/>
      <c r="F42" s="11"/>
      <c r="G42" s="11"/>
      <c r="H42" s="15">
        <f t="shared" si="0"/>
        <v>0</v>
      </c>
    </row>
    <row r="43" spans="1:8" ht="12.95" customHeight="1">
      <c r="A43" s="86">
        <v>32</v>
      </c>
      <c r="B43" s="86"/>
      <c r="C43" s="89"/>
      <c r="D43" s="89"/>
      <c r="E43" s="16"/>
      <c r="F43" s="11"/>
      <c r="G43" s="11"/>
      <c r="H43" s="15">
        <f t="shared" si="0"/>
        <v>0</v>
      </c>
    </row>
    <row r="44" spans="1:8" ht="12.95" customHeight="1">
      <c r="A44" s="86">
        <v>33</v>
      </c>
      <c r="B44" s="86"/>
      <c r="C44" s="89"/>
      <c r="D44" s="89"/>
      <c r="E44" s="16"/>
      <c r="F44" s="11"/>
      <c r="G44" s="11"/>
      <c r="H44" s="15">
        <f t="shared" si="0"/>
        <v>0</v>
      </c>
    </row>
    <row r="45" spans="1:8" ht="12.95" customHeight="1">
      <c r="A45" s="86">
        <v>34</v>
      </c>
      <c r="B45" s="86"/>
      <c r="C45" s="89"/>
      <c r="D45" s="89"/>
      <c r="E45" s="16"/>
      <c r="F45" s="11"/>
      <c r="G45" s="11"/>
      <c r="H45" s="15">
        <f t="shared" si="0"/>
        <v>0</v>
      </c>
    </row>
    <row r="46" spans="1:8" ht="12.95" customHeight="1">
      <c r="A46" s="86">
        <v>35</v>
      </c>
      <c r="B46" s="86"/>
      <c r="C46" s="89"/>
      <c r="D46" s="89"/>
      <c r="E46" s="16"/>
      <c r="F46" s="11"/>
      <c r="G46" s="11"/>
      <c r="H46" s="15">
        <f t="shared" si="0"/>
        <v>0</v>
      </c>
    </row>
  </sheetData>
  <customSheetViews>
    <customSheetView guid="{C0484CFD-3B37-4B8E-A99B-71AD79812418}" scale="167" state="hidden">
      <selection activeCell="E12" sqref="E12"/>
      <pageMargins left="0.25" right="0.25" top="0.75" bottom="0.75" header="0.3" footer="0.3"/>
      <pageSetup paperSize="9" orientation="portrait" horizontalDpi="0" verticalDpi="0"/>
    </customSheetView>
    <customSheetView guid="{C5F00D28-05B5-46BC-BEF4-D3DB1D5077CB}" scale="167" state="hidden">
      <selection activeCell="E12" sqref="E12"/>
      <pageMargins left="0.25" right="0.25" top="0.75" bottom="0.75" header="0.3" footer="0.3"/>
      <pageSetup paperSize="9" orientation="portrait" horizontalDpi="0" verticalDpi="0"/>
    </customSheetView>
  </customSheetViews>
  <mergeCells count="80">
    <mergeCell ref="E8:H8"/>
    <mergeCell ref="D1:G3"/>
    <mergeCell ref="A4:H4"/>
    <mergeCell ref="A6:C7"/>
    <mergeCell ref="D6:D7"/>
    <mergeCell ref="E6:E7"/>
    <mergeCell ref="F6:H7"/>
    <mergeCell ref="C46:D46"/>
    <mergeCell ref="C35:D35"/>
    <mergeCell ref="C36:D36"/>
    <mergeCell ref="C37:D37"/>
    <mergeCell ref="C38:D38"/>
    <mergeCell ref="C39:D39"/>
    <mergeCell ref="C40:D40"/>
    <mergeCell ref="C41:D41"/>
    <mergeCell ref="C42:D42"/>
    <mergeCell ref="C43:D43"/>
    <mergeCell ref="C44:D44"/>
    <mergeCell ref="C45:D45"/>
    <mergeCell ref="C29:D29"/>
    <mergeCell ref="C30:D30"/>
    <mergeCell ref="C31:D31"/>
    <mergeCell ref="C32:D32"/>
    <mergeCell ref="C33:D33"/>
    <mergeCell ref="C21:D21"/>
    <mergeCell ref="C22:D22"/>
    <mergeCell ref="C23:D23"/>
    <mergeCell ref="C24:D24"/>
    <mergeCell ref="C25:D25"/>
    <mergeCell ref="A30:B30"/>
    <mergeCell ref="C17:D17"/>
    <mergeCell ref="C18:D18"/>
    <mergeCell ref="C19:D19"/>
    <mergeCell ref="A34:B34"/>
    <mergeCell ref="A19:B19"/>
    <mergeCell ref="A20:B20"/>
    <mergeCell ref="A21:B21"/>
    <mergeCell ref="A22:B22"/>
    <mergeCell ref="A23:B23"/>
    <mergeCell ref="A24:B24"/>
    <mergeCell ref="C26:D26"/>
    <mergeCell ref="C27:D27"/>
    <mergeCell ref="C28:D28"/>
    <mergeCell ref="C34:D34"/>
    <mergeCell ref="C20:D20"/>
    <mergeCell ref="A25:B25"/>
    <mergeCell ref="A26:B26"/>
    <mergeCell ref="A27:B27"/>
    <mergeCell ref="A28:B28"/>
    <mergeCell ref="A29:B29"/>
    <mergeCell ref="A31:B31"/>
    <mergeCell ref="A36:B36"/>
    <mergeCell ref="A37:B37"/>
    <mergeCell ref="A38:B38"/>
    <mergeCell ref="A39:B39"/>
    <mergeCell ref="A35:B35"/>
    <mergeCell ref="A46:B46"/>
    <mergeCell ref="A44:B44"/>
    <mergeCell ref="A45:B45"/>
    <mergeCell ref="A32:B32"/>
    <mergeCell ref="A33:B33"/>
    <mergeCell ref="A40:B40"/>
    <mergeCell ref="A41:B41"/>
    <mergeCell ref="A42:B42"/>
    <mergeCell ref="A43:B43"/>
    <mergeCell ref="A16:B16"/>
    <mergeCell ref="A17:B17"/>
    <mergeCell ref="A18:B18"/>
    <mergeCell ref="A1:C3"/>
    <mergeCell ref="A11:D11"/>
    <mergeCell ref="A8:D8"/>
    <mergeCell ref="A12:B12"/>
    <mergeCell ref="A13:B13"/>
    <mergeCell ref="A14:B14"/>
    <mergeCell ref="A15:B15"/>
    <mergeCell ref="C12:D12"/>
    <mergeCell ref="C13:D13"/>
    <mergeCell ref="C14:D14"/>
    <mergeCell ref="C15:D15"/>
    <mergeCell ref="C16:D16"/>
  </mergeCells>
  <phoneticPr fontId="1"/>
  <pageMargins left="0.25" right="0.25"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0"/>
  <sheetViews>
    <sheetView workbookViewId="0">
      <selection activeCell="A17" sqref="A17"/>
    </sheetView>
  </sheetViews>
  <sheetFormatPr defaultColWidth="11.5546875" defaultRowHeight="19.5"/>
  <cols>
    <col min="1" max="1" width="17.109375" bestFit="1" customWidth="1"/>
  </cols>
  <sheetData>
    <row r="2" spans="1:1">
      <c r="A2" t="s">
        <v>73</v>
      </c>
    </row>
    <row r="3" spans="1:1">
      <c r="A3" s="10" t="s">
        <v>74</v>
      </c>
    </row>
    <row r="4" spans="1:1">
      <c r="A4" s="10" t="s">
        <v>75</v>
      </c>
    </row>
    <row r="5" spans="1:1">
      <c r="A5" s="10" t="s">
        <v>76</v>
      </c>
    </row>
    <row r="6" spans="1:1">
      <c r="A6" s="10" t="s">
        <v>77</v>
      </c>
    </row>
    <row r="7" spans="1:1">
      <c r="A7" s="10" t="s">
        <v>78</v>
      </c>
    </row>
    <row r="8" spans="1:1">
      <c r="A8" s="10" t="s">
        <v>79</v>
      </c>
    </row>
    <row r="9" spans="1:1">
      <c r="A9" s="10" t="s">
        <v>80</v>
      </c>
    </row>
    <row r="10" spans="1:1">
      <c r="A10" s="10" t="s">
        <v>81</v>
      </c>
    </row>
    <row r="11" spans="1:1">
      <c r="A11" s="10" t="s">
        <v>82</v>
      </c>
    </row>
    <row r="12" spans="1:1">
      <c r="A12" s="10" t="s">
        <v>83</v>
      </c>
    </row>
    <row r="13" spans="1:1">
      <c r="A13" s="10" t="s">
        <v>84</v>
      </c>
    </row>
    <row r="14" spans="1:1">
      <c r="A14" s="10" t="s">
        <v>85</v>
      </c>
    </row>
    <row r="15" spans="1:1">
      <c r="A15" s="10" t="s">
        <v>86</v>
      </c>
    </row>
    <row r="16" spans="1:1">
      <c r="A16" s="10" t="s">
        <v>87</v>
      </c>
    </row>
    <row r="17" spans="1:1">
      <c r="A17" s="10" t="s">
        <v>88</v>
      </c>
    </row>
    <row r="18" spans="1:1">
      <c r="A18" s="10" t="s">
        <v>89</v>
      </c>
    </row>
    <row r="19" spans="1:1">
      <c r="A19" s="10" t="s">
        <v>90</v>
      </c>
    </row>
    <row r="20" spans="1:1">
      <c r="A20" s="10" t="s">
        <v>91</v>
      </c>
    </row>
    <row r="22" spans="1:1">
      <c r="A22" t="s">
        <v>92</v>
      </c>
    </row>
    <row r="23" spans="1:1">
      <c r="A23" t="s">
        <v>93</v>
      </c>
    </row>
    <row r="24" spans="1:1">
      <c r="A24" t="s">
        <v>94</v>
      </c>
    </row>
    <row r="25" spans="1:1">
      <c r="A25" t="s">
        <v>95</v>
      </c>
    </row>
    <row r="26" spans="1:1">
      <c r="A26" t="s">
        <v>96</v>
      </c>
    </row>
    <row r="27" spans="1:1">
      <c r="A27" t="s">
        <v>97</v>
      </c>
    </row>
    <row r="28" spans="1:1">
      <c r="A28" t="s">
        <v>98</v>
      </c>
    </row>
    <row r="29" spans="1:1">
      <c r="A29" t="s">
        <v>99</v>
      </c>
    </row>
    <row r="30" spans="1:1">
      <c r="A30" t="s">
        <v>100</v>
      </c>
    </row>
    <row r="31" spans="1:1">
      <c r="A31" t="s">
        <v>101</v>
      </c>
    </row>
    <row r="32" spans="1:1">
      <c r="A32" t="s">
        <v>102</v>
      </c>
    </row>
    <row r="33" spans="1:1">
      <c r="A33" t="s">
        <v>103</v>
      </c>
    </row>
    <row r="34" spans="1:1">
      <c r="A34" t="s">
        <v>104</v>
      </c>
    </row>
    <row r="35" spans="1:1">
      <c r="A35" t="s">
        <v>105</v>
      </c>
    </row>
    <row r="36" spans="1:1">
      <c r="A36" t="s">
        <v>106</v>
      </c>
    </row>
    <row r="37" spans="1:1">
      <c r="A37" t="s">
        <v>107</v>
      </c>
    </row>
    <row r="38" spans="1:1">
      <c r="A38" t="s">
        <v>108</v>
      </c>
    </row>
    <row r="39" spans="1:1">
      <c r="A39" t="s">
        <v>109</v>
      </c>
    </row>
    <row r="40" spans="1:1">
      <c r="A40" t="s">
        <v>110</v>
      </c>
    </row>
  </sheetData>
  <customSheetViews>
    <customSheetView guid="{C0484CFD-3B37-4B8E-A99B-71AD79812418}" state="hidden">
      <selection activeCell="A17" sqref="A17"/>
      <pageMargins left="0.7" right="0.7" top="0.75" bottom="0.75" header="0.3" footer="0.3"/>
      <pageSetup paperSize="9" orientation="portrait" verticalDpi="0" r:id="rId1"/>
    </customSheetView>
    <customSheetView guid="{C5F00D28-05B5-46BC-BEF4-D3DB1D5077CB}" state="hidden">
      <selection activeCell="A17" sqref="A17"/>
      <pageMargins left="0.7" right="0.7" top="0.75" bottom="0.75" header="0.3" footer="0.3"/>
      <pageSetup paperSize="9" orientation="portrait" verticalDpi="0" r:id="rId2"/>
    </customSheetView>
  </customSheetViews>
  <phoneticPr fontId="1"/>
  <pageMargins left="0.7" right="0.7" top="0.75" bottom="0.75"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0.Bank account info</vt:lpstr>
      <vt:lpstr>1.Order Form</vt:lpstr>
      <vt:lpstr>2.SWIMMING</vt:lpstr>
      <vt:lpstr>3.ARTISTIC SWIMMING</vt:lpstr>
      <vt:lpstr>4.WATER POLO</vt:lpstr>
      <vt:lpstr>5.DIVING</vt:lpstr>
      <vt:lpstr>6.HIGH DIVING</vt:lpstr>
      <vt:lpstr>7.OPENING CEREMONY</vt:lpstr>
      <vt:lpstr>プルダウン用</vt:lpstr>
      <vt:lpstr>'1.Order Form'!Print_Area</vt:lpstr>
      <vt:lpstr>'2.SWIMMING'!Print_Area</vt:lpstr>
      <vt:lpstr>'3.ARTISTIC SWIMMING'!Print_Area</vt:lpstr>
      <vt:lpstr>'4.WATER POLO'!Print_Area</vt:lpstr>
      <vt:lpstr>'5.DIVING'!Print_Area</vt:lpstr>
      <vt:lpstr>'6.HIGH DIVING'!Print_Area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KH</cp:lastModifiedBy>
  <cp:revision/>
  <cp:lastPrinted>2023-02-06T06:32:55Z</cp:lastPrinted>
  <dcterms:created xsi:type="dcterms:W3CDTF">2022-11-16T06:58:55Z</dcterms:created>
  <dcterms:modified xsi:type="dcterms:W3CDTF">2023-03-28T01:29:44Z</dcterms:modified>
  <cp:category/>
  <cp:contentStatus/>
</cp:coreProperties>
</file>